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user\OneDrive\ドキュメント\Excel活用術\"/>
    </mc:Choice>
  </mc:AlternateContent>
  <xr:revisionPtr revIDLastSave="0" documentId="13_ncr:1_{A01FF956-B488-4E8D-90C2-4EB23AB30311}" xr6:coauthVersionLast="47" xr6:coauthVersionMax="47" xr10:uidLastSave="{00000000-0000-0000-0000-000000000000}"/>
  <bookViews>
    <workbookView xWindow="-28920" yWindow="-3825" windowWidth="29040" windowHeight="16440" xr2:uid="{68ED419A-E852-476F-BC84-82E4413B3A0D}"/>
  </bookViews>
  <sheets>
    <sheet name="時間管理" sheetId="2" r:id="rId1"/>
  </sheets>
  <definedNames>
    <definedName name="_xlnm.Print_Area" localSheetId="0">時間管理!$A$1:$T$86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7" i="2" l="1"/>
  <c r="R8" i="2"/>
  <c r="R9" i="2"/>
  <c r="R10" i="2"/>
  <c r="R11" i="2"/>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6" i="2"/>
  <c r="R5" i="2"/>
  <c r="S84" i="2"/>
  <c r="S7" i="2"/>
  <c r="S8" i="2"/>
  <c r="S9" i="2"/>
  <c r="S10" i="2"/>
  <c r="S11" i="2"/>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57" i="2"/>
  <c r="S58" i="2"/>
  <c r="S59" i="2"/>
  <c r="S60" i="2"/>
  <c r="S61" i="2"/>
  <c r="S62" i="2"/>
  <c r="S63" i="2"/>
  <c r="S64" i="2"/>
  <c r="S65" i="2"/>
  <c r="S66" i="2"/>
  <c r="S67" i="2"/>
  <c r="S68" i="2"/>
  <c r="S69" i="2"/>
  <c r="S70" i="2"/>
  <c r="S71" i="2"/>
  <c r="S72" i="2"/>
  <c r="S73" i="2"/>
  <c r="S74" i="2"/>
  <c r="S75" i="2"/>
  <c r="S76" i="2"/>
  <c r="S77" i="2"/>
  <c r="S78" i="2"/>
  <c r="S79" i="2"/>
  <c r="S80" i="2"/>
  <c r="S81" i="2"/>
  <c r="S82" i="2"/>
  <c r="S83" i="2"/>
  <c r="S6" i="2"/>
  <c r="S5" i="2"/>
  <c r="F85" i="2"/>
  <c r="T2" i="2" l="1"/>
  <c r="N85" i="2"/>
  <c r="M85" i="2"/>
  <c r="K85" i="2"/>
  <c r="J85" i="2"/>
  <c r="O84" i="2"/>
  <c r="O83" i="2"/>
  <c r="O82" i="2"/>
  <c r="O81" i="2"/>
  <c r="O80" i="2"/>
  <c r="O79" i="2"/>
  <c r="O78" i="2"/>
  <c r="O77"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O7" i="2"/>
  <c r="O6" i="2"/>
  <c r="O5" i="2"/>
  <c r="P5" i="2" s="1"/>
  <c r="H85" i="2"/>
  <c r="G85" i="2"/>
  <c r="E85" i="2"/>
  <c r="D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6" i="2"/>
  <c r="I5" i="2"/>
  <c r="P6" i="2" l="1"/>
  <c r="I85" i="2"/>
  <c r="Q5" i="2" s="1"/>
  <c r="O85" i="2"/>
  <c r="P7" i="2" l="1"/>
  <c r="Q6" i="2"/>
  <c r="P8" i="2" l="1"/>
  <c r="Q7" i="2"/>
  <c r="Q8" i="2" l="1"/>
  <c r="P9" i="2"/>
  <c r="Q9" i="2" l="1"/>
  <c r="P10" i="2"/>
  <c r="P11" i="2" l="1"/>
  <c r="Q10" i="2"/>
  <c r="Q11" i="2" l="1"/>
  <c r="P12" i="2"/>
  <c r="Q12" i="2" l="1"/>
  <c r="P13" i="2"/>
  <c r="Q13" i="2" l="1"/>
  <c r="P14" i="2"/>
  <c r="P15" i="2" l="1"/>
  <c r="Q14" i="2"/>
  <c r="P16" i="2" l="1"/>
  <c r="Q15" i="2"/>
  <c r="Q16" i="2" l="1"/>
  <c r="P17" i="2"/>
  <c r="Q17" i="2" l="1"/>
  <c r="P18" i="2"/>
  <c r="P19" i="2" l="1"/>
  <c r="Q18" i="2"/>
  <c r="Q19" i="2" l="1"/>
  <c r="P20" i="2"/>
  <c r="Q20" i="2" l="1"/>
  <c r="P21" i="2"/>
  <c r="Q21" i="2" l="1"/>
  <c r="P22" i="2"/>
  <c r="Q22" i="2" l="1"/>
  <c r="P23" i="2"/>
  <c r="Q23" i="2" l="1"/>
  <c r="P24" i="2"/>
  <c r="Q24" i="2" l="1"/>
  <c r="P25" i="2"/>
  <c r="Q25" i="2" l="1"/>
  <c r="P26" i="2"/>
  <c r="Q26" i="2" l="1"/>
  <c r="P27" i="2"/>
  <c r="Q27" i="2" l="1"/>
  <c r="P28" i="2"/>
  <c r="Q28" i="2" l="1"/>
  <c r="P29" i="2"/>
  <c r="Q29" i="2" l="1"/>
  <c r="P30" i="2"/>
  <c r="Q30" i="2" l="1"/>
  <c r="P31" i="2"/>
  <c r="Q31" i="2" l="1"/>
  <c r="P32" i="2"/>
  <c r="Q32" i="2" l="1"/>
  <c r="P33" i="2"/>
  <c r="P34" i="2" l="1"/>
  <c r="Q33" i="2"/>
  <c r="Q34" i="2" l="1"/>
  <c r="P35" i="2"/>
  <c r="Q35" i="2" l="1"/>
  <c r="P36" i="2"/>
  <c r="Q36" i="2" l="1"/>
  <c r="P37" i="2"/>
  <c r="Q37" i="2" l="1"/>
  <c r="P38" i="2"/>
  <c r="Q38" i="2" l="1"/>
  <c r="P39" i="2"/>
  <c r="Q39" i="2" l="1"/>
  <c r="P40" i="2"/>
  <c r="Q40" i="2" l="1"/>
  <c r="P41" i="2"/>
  <c r="Q41" i="2" l="1"/>
  <c r="P42" i="2"/>
  <c r="Q42" i="2" l="1"/>
  <c r="P43" i="2"/>
  <c r="Q43" i="2" l="1"/>
  <c r="P44" i="2"/>
  <c r="Q44" i="2" l="1"/>
  <c r="P45" i="2"/>
  <c r="Q45" i="2" l="1"/>
  <c r="P46" i="2"/>
  <c r="Q46" i="2" l="1"/>
  <c r="P47" i="2"/>
  <c r="Q47" i="2" l="1"/>
  <c r="P48" i="2"/>
  <c r="Q48" i="2" l="1"/>
  <c r="P49" i="2"/>
  <c r="Q49" i="2" l="1"/>
  <c r="P50" i="2"/>
  <c r="Q50" i="2" l="1"/>
  <c r="P51" i="2"/>
  <c r="Q51" i="2" l="1"/>
  <c r="P52" i="2"/>
  <c r="Q52" i="2" l="1"/>
  <c r="P53" i="2"/>
  <c r="Q53" i="2" l="1"/>
  <c r="P54" i="2"/>
  <c r="P55" i="2" l="1"/>
  <c r="Q54" i="2"/>
  <c r="P56" i="2" l="1"/>
  <c r="Q55" i="2"/>
  <c r="Q56" i="2" l="1"/>
  <c r="P57" i="2"/>
  <c r="Q57" i="2" l="1"/>
  <c r="P58" i="2"/>
  <c r="P59" i="2" l="1"/>
  <c r="Q58" i="2"/>
  <c r="Q59" i="2" l="1"/>
  <c r="P60" i="2"/>
  <c r="Q60" i="2" l="1"/>
  <c r="P61" i="2"/>
  <c r="Q61" i="2" l="1"/>
  <c r="P62" i="2"/>
  <c r="Q62" i="2" l="1"/>
  <c r="P63" i="2"/>
  <c r="Q63" i="2" l="1"/>
  <c r="P64" i="2"/>
  <c r="P65" i="2" l="1"/>
  <c r="Q64" i="2"/>
  <c r="Q65" i="2" l="1"/>
  <c r="P66" i="2"/>
  <c r="Q66" i="2" l="1"/>
  <c r="P67" i="2"/>
  <c r="Q67" i="2" l="1"/>
  <c r="P68" i="2"/>
  <c r="Q68" i="2" l="1"/>
  <c r="P69" i="2"/>
  <c r="Q69" i="2" l="1"/>
  <c r="P70" i="2"/>
  <c r="Q70" i="2" l="1"/>
  <c r="P71" i="2"/>
  <c r="Q71" i="2" l="1"/>
  <c r="P72" i="2"/>
  <c r="Q72" i="2" l="1"/>
  <c r="P73" i="2"/>
  <c r="Q73" i="2" l="1"/>
  <c r="P74" i="2"/>
  <c r="Q74" i="2" l="1"/>
  <c r="P75" i="2"/>
  <c r="P76" i="2" l="1"/>
  <c r="Q75" i="2"/>
  <c r="Q76" i="2" l="1"/>
  <c r="P77" i="2"/>
  <c r="P78" i="2" l="1"/>
  <c r="Q77" i="2"/>
  <c r="P79" i="2" l="1"/>
  <c r="Q78" i="2"/>
  <c r="Q79" i="2" l="1"/>
  <c r="P80" i="2"/>
  <c r="Q80" i="2" l="1"/>
  <c r="P81" i="2"/>
  <c r="Q81" i="2" l="1"/>
  <c r="P82" i="2"/>
  <c r="Q82" i="2" l="1"/>
  <c r="P83" i="2"/>
  <c r="Q83" i="2" l="1"/>
  <c r="P84" i="2"/>
  <c r="Q84" i="2" l="1"/>
</calcChain>
</file>

<file path=xl/sharedStrings.xml><?xml version="1.0" encoding="utf-8"?>
<sst xmlns="http://schemas.openxmlformats.org/spreadsheetml/2006/main" count="188" uniqueCount="111">
  <si>
    <t>日付</t>
    <rPh sb="0" eb="2">
      <t>ヒヅケ</t>
    </rPh>
    <phoneticPr fontId="1"/>
  </si>
  <si>
    <t>備考</t>
    <rPh sb="0" eb="2">
      <t>ビコウ</t>
    </rPh>
    <phoneticPr fontId="1"/>
  </si>
  <si>
    <t>火</t>
  </si>
  <si>
    <t>金</t>
  </si>
  <si>
    <t>土</t>
  </si>
  <si>
    <t>日</t>
  </si>
  <si>
    <t>曜</t>
    <rPh sb="0" eb="1">
      <t>ヨウ</t>
    </rPh>
    <phoneticPr fontId="1"/>
  </si>
  <si>
    <t>7</t>
  </si>
  <si>
    <t>8</t>
  </si>
  <si>
    <t>10</t>
  </si>
  <si>
    <t>11</t>
  </si>
  <si>
    <t>13</t>
  </si>
  <si>
    <t>14</t>
  </si>
  <si>
    <t>15</t>
  </si>
  <si>
    <t>21</t>
  </si>
  <si>
    <t>22</t>
  </si>
  <si>
    <t>29</t>
  </si>
  <si>
    <t>4</t>
  </si>
  <si>
    <t>5</t>
  </si>
  <si>
    <t>3</t>
  </si>
  <si>
    <t>6</t>
  </si>
  <si>
    <t>16</t>
  </si>
  <si>
    <t>17</t>
  </si>
  <si>
    <t>18</t>
  </si>
  <si>
    <t>19</t>
  </si>
  <si>
    <t>20</t>
  </si>
  <si>
    <t>23</t>
  </si>
  <si>
    <t>26</t>
  </si>
  <si>
    <t>27</t>
  </si>
  <si>
    <t>9</t>
  </si>
  <si>
    <t>確保</t>
    <rPh sb="0" eb="2">
      <t>カクホ</t>
    </rPh>
    <phoneticPr fontId="1"/>
  </si>
  <si>
    <t>h</t>
    <phoneticPr fontId="1"/>
  </si>
  <si>
    <t>24</t>
  </si>
  <si>
    <t>25</t>
  </si>
  <si>
    <t>2</t>
  </si>
  <si>
    <t>12</t>
  </si>
  <si>
    <t>28</t>
  </si>
  <si>
    <t>水</t>
  </si>
  <si>
    <t>木</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</si>
  <si>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</si>
  <si>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</si>
  <si>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</si>
  <si>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</si>
  <si>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</si>
  <si>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</si>
  <si>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</si>
  <si>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</si>
  <si>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</si>
  <si>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</si>
  <si>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</si>
  <si>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</si>
  <si>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</si>
  <si>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</si>
  <si>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</si>
  <si>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</si>
  <si>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</si>
  <si>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</si>
  <si>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</si>
  <si>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</si>
  <si>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</si>
  <si>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</si>
  <si>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</si>
  <si>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</si>
  <si>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</si>
  <si>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</si>
  <si>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</si>
  <si>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</si>
  <si>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</si>
  <si>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</si>
  <si>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</si>
  <si>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</si>
  <si>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</si>
  <si>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</si>
  <si>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</si>
  <si>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</si>
  <si>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</si>
  <si>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</si>
  <si>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</si>
  <si>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</si>
  <si>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</si>
  <si>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</si>
  <si>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月</t>
  </si>
  <si>
    <t>72</t>
  </si>
  <si>
    <t>73</t>
  </si>
  <si>
    <t>74</t>
  </si>
  <si>
    <t>75</t>
  </si>
  <si>
    <t>76</t>
  </si>
  <si>
    <t>77</t>
  </si>
  <si>
    <t>78</t>
  </si>
  <si>
    <t>79</t>
  </si>
  <si>
    <t>80</t>
  </si>
  <si>
    <t>1</t>
    <phoneticPr fontId="1"/>
  </si>
  <si>
    <t>予定</t>
    <rPh sb="0" eb="2">
      <t>ヨテイ</t>
    </rPh>
    <phoneticPr fontId="1"/>
  </si>
  <si>
    <t>実績</t>
    <rPh sb="0" eb="2">
      <t>ジッセキ</t>
    </rPh>
    <phoneticPr fontId="1"/>
  </si>
  <si>
    <t>%</t>
    <phoneticPr fontId="1"/>
  </si>
  <si>
    <t>累積確保</t>
    <rPh sb="0" eb="4">
      <t>ルイセキカクホ</t>
    </rPh>
    <phoneticPr fontId="1"/>
  </si>
  <si>
    <t>h</t>
    <phoneticPr fontId="1"/>
  </si>
  <si>
    <t>日</t>
    <rPh sb="0" eb="1">
      <t>ニチ</t>
    </rPh>
    <phoneticPr fontId="1"/>
  </si>
  <si>
    <t>試験迄残日数</t>
    <rPh sb="0" eb="2">
      <t>シケン</t>
    </rPh>
    <rPh sb="2" eb="3">
      <t>マデ</t>
    </rPh>
    <rPh sb="3" eb="6">
      <t>ザンニッスウ</t>
    </rPh>
    <phoneticPr fontId="1"/>
  </si>
  <si>
    <t>残日数</t>
    <rPh sb="0" eb="3">
      <t>ザンニッスウ</t>
    </rPh>
    <phoneticPr fontId="1"/>
  </si>
  <si>
    <t>%</t>
    <phoneticPr fontId="1"/>
  </si>
  <si>
    <t>簿記２級勉強計画</t>
    <rPh sb="0" eb="2">
      <t>ボキ</t>
    </rPh>
    <rPh sb="3" eb="4">
      <t>キュウ</t>
    </rPh>
    <rPh sb="4" eb="8">
      <t>ベンキョウケイカク</t>
    </rPh>
    <phoneticPr fontId="1"/>
  </si>
  <si>
    <t>商業</t>
    <rPh sb="0" eb="2">
      <t>ショウギョウ</t>
    </rPh>
    <phoneticPr fontId="1"/>
  </si>
  <si>
    <t>工業</t>
    <rPh sb="0" eb="2">
      <t>コウギョウ</t>
    </rPh>
    <phoneticPr fontId="1"/>
  </si>
  <si>
    <t>簿記２級試験日</t>
    <rPh sb="0" eb="2">
      <t>ボキ</t>
    </rPh>
    <rPh sb="3" eb="7">
      <t>キュウシケンビ</t>
    </rPh>
    <phoneticPr fontId="1"/>
  </si>
  <si>
    <t>商業過去</t>
    <rPh sb="0" eb="4">
      <t>ショウギョウカコ</t>
    </rPh>
    <phoneticPr fontId="1"/>
  </si>
  <si>
    <t>工業過去</t>
    <rPh sb="0" eb="4">
      <t>コウギョウカコ</t>
    </rPh>
    <phoneticPr fontId="1"/>
  </si>
  <si>
    <t>金</t>
    <phoneticPr fontId="1"/>
  </si>
  <si>
    <t>土</t>
    <phoneticPr fontId="1"/>
  </si>
  <si>
    <t>244時間進捗率</t>
    <rPh sb="3" eb="5">
      <t>ジカン</t>
    </rPh>
    <rPh sb="5" eb="8">
      <t>シンチョクリツ</t>
    </rPh>
    <phoneticPr fontId="1"/>
  </si>
  <si>
    <t>結婚式</t>
    <rPh sb="0" eb="3">
      <t>ケッコンシキ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</si>
</sst>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m/d;@"/>
  </numFmts>
  <fonts count="12"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9"/>
      <color theme="1"/>
      <name val="Meiryo UI"/>
      <family val="3"/>
      <charset val="128"/>
    </font>
    <font>
      <b/>
      <sz val="9"/>
      <color theme="1"/>
      <name val="Meiryo UI"/>
      <family val="3"/>
      <charset val="128"/>
    </font>
    <font>
      <b/>
      <sz val="10"/>
      <color theme="1"/>
      <name val="Meiryo UI"/>
      <family val="3"/>
      <charset val="128"/>
    </font>
    <font>
      <b/>
      <sz val="10"/>
      <color rgb="FFFF0000"/>
      <name val="Meiryo UI"/>
      <family val="3"/>
      <charset val="128"/>
    </font>
    <font>
      <b/>
      <sz val="18"/>
      <color theme="1"/>
      <name val="Meiryo UI"/>
      <family val="3"/>
      <charset val="128"/>
    </font>
    <font>
      <b/>
      <sz val="11"/>
      <color theme="1"/>
      <name val="Meiryo UI"/>
      <family val="3"/>
      <charset val="128"/>
    </font>
    <font>
      <sz val="10"/>
      <color rgb="FFFF0000"/>
      <name val="Meiryo UI"/>
      <family val="3"/>
      <charset val="128"/>
    </font>
    <font>
      <b/>
      <sz val="8"/>
      <color theme="9"/>
      <name val="Meiryo UI"/>
      <family val="3"/>
      <charset val="128"/>
    </font>
    <font>
      <sz val="11"/>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rgb="FFFFFF00"/>
        <bgColor indexed="64"/>
      </patternFill>
    </fill>
    <fill>
      <patternFill patternType="solid">
        <fgColor theme="2" tint="-9.9978637043366805E-2"/>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style="thick">
        <color auto="1"/>
      </left>
      <right style="thick">
        <color auto="1"/>
      </right>
      <top/>
      <bottom style="thin">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bottom style="thin">
        <color auto="1"/>
      </bottom>
      <diagonal/>
    </border>
    <border>
      <left style="thick">
        <color auto="1"/>
      </left>
      <right style="thin">
        <color auto="1"/>
      </right>
      <top/>
      <bottom style="thick">
        <color auto="1"/>
      </bottom>
      <diagonal/>
    </border>
    <border>
      <left style="thin">
        <color auto="1"/>
      </left>
      <right style="thick">
        <color auto="1"/>
      </right>
      <top/>
      <bottom style="thick">
        <color auto="1"/>
      </bottom>
      <diagonal/>
    </border>
    <border>
      <left style="thick">
        <color auto="1"/>
      </left>
      <right style="thin">
        <color auto="1"/>
      </right>
      <top/>
      <bottom/>
      <diagonal/>
    </border>
    <border>
      <left style="thin">
        <color auto="1"/>
      </left>
      <right style="thick">
        <color auto="1"/>
      </right>
      <top/>
      <bottom/>
      <diagonal/>
    </border>
    <border>
      <left style="thin">
        <color auto="1"/>
      </left>
      <right style="thin">
        <color auto="1"/>
      </right>
      <top/>
      <bottom style="thick">
        <color auto="1"/>
      </bottom>
      <diagonal/>
    </border>
    <border>
      <left style="thick">
        <color auto="1"/>
      </left>
      <right style="thick">
        <color auto="1"/>
      </right>
      <top/>
      <bottom style="thick">
        <color auto="1"/>
      </bottom>
      <diagonal/>
    </border>
    <border>
      <left style="thick">
        <color auto="1"/>
      </left>
      <right style="thick">
        <color auto="1"/>
      </right>
      <top style="thin">
        <color auto="1"/>
      </top>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right/>
      <top/>
      <bottom style="thick">
        <color auto="1"/>
      </bottom>
      <diagonal/>
    </border>
    <border>
      <left/>
      <right style="thin">
        <color auto="1"/>
      </right>
      <top style="thin">
        <color auto="1"/>
      </top>
      <bottom style="thin">
        <color auto="1"/>
      </bottom>
      <diagonal/>
    </border>
    <border>
      <left style="thin">
        <color auto="1"/>
      </left>
      <right/>
      <top style="thin">
        <color auto="1"/>
      </top>
      <bottom style="thick">
        <color auto="1"/>
      </bottom>
      <diagonal/>
    </border>
    <border>
      <left/>
      <right style="thin">
        <color auto="1"/>
      </right>
      <top style="thin">
        <color auto="1"/>
      </top>
      <bottom style="thick">
        <color auto="1"/>
      </bottom>
      <diagonal/>
    </border>
    <border>
      <left/>
      <right style="thin">
        <color auto="1"/>
      </right>
      <top/>
      <bottom style="thick">
        <color auto="1"/>
      </bottom>
      <diagonal/>
    </border>
    <border>
      <left/>
      <right style="thin">
        <color auto="1"/>
      </right>
      <top/>
      <bottom/>
      <diagonal/>
    </border>
    <border>
      <left style="thick">
        <color auto="1"/>
      </left>
      <right style="thick">
        <color auto="1"/>
      </right>
      <top/>
      <bottom/>
      <diagonal/>
    </border>
    <border>
      <left style="thin">
        <color auto="1"/>
      </left>
      <right style="thin">
        <color indexed="64"/>
      </right>
      <top style="thick">
        <color auto="1"/>
      </top>
      <bottom style="thin">
        <color auto="1"/>
      </bottom>
      <diagonal/>
    </border>
  </borders>
  <cellStyleXfs count="2">
    <xf numFmtId="0" fontId="0" fillId="0" borderId="0">
      <alignment vertical="center"/>
    </xf>
    <xf numFmtId="9" fontId="11" fillId="0" borderId="0" applyFont="0" applyFill="0" applyBorder="0" applyAlignment="0" applyProtection="0">
      <alignment vertical="center"/>
    </xf>
  </cellStyleXfs>
  <cellXfs count="62">
    <xf numFmtId="0" fontId="0" fillId="0" borderId="0" xfId="0">
      <alignment vertical="center"/>
    </xf>
    <xf numFmtId="0" fontId="2" fillId="0" borderId="0" xfId="0" applyFont="1">
      <alignment vertical="center"/>
    </xf>
    <xf numFmtId="0" fontId="7" fillId="0" borderId="0" xfId="0" applyFont="1">
      <alignment vertical="center"/>
    </xf>
    <xf numFmtId="49" fontId="2" fillId="0" borderId="0" xfId="0" applyNumberFormat="1" applyFont="1">
      <alignment vertical="center"/>
    </xf>
    <xf numFmtId="0" fontId="8" fillId="5" borderId="3" xfId="0" applyFont="1" applyFill="1" applyBorder="1" applyAlignment="1">
      <alignment horizontal="center" vertical="center" wrapText="1"/>
    </xf>
    <xf numFmtId="0" fontId="3" fillId="3" borderId="1" xfId="0" applyFont="1" applyFill="1" applyBorder="1" applyAlignment="1">
      <alignment horizontal="center" vertical="center"/>
    </xf>
    <xf numFmtId="176" fontId="3" fillId="3" borderId="6" xfId="0" applyNumberFormat="1" applyFont="1" applyFill="1" applyBorder="1" applyAlignment="1">
      <alignment horizontal="center" vertical="center"/>
    </xf>
    <xf numFmtId="0" fontId="3" fillId="3" borderId="10" xfId="0" applyFont="1" applyFill="1" applyBorder="1" applyAlignment="1">
      <alignment horizontal="center" vertical="center"/>
    </xf>
    <xf numFmtId="49" fontId="3" fillId="0" borderId="11" xfId="0" applyNumberFormat="1" applyFont="1" applyBorder="1">
      <alignment vertical="center"/>
    </xf>
    <xf numFmtId="0" fontId="3" fillId="3" borderId="4" xfId="0" applyFont="1" applyFill="1" applyBorder="1">
      <alignment vertical="center"/>
    </xf>
    <xf numFmtId="0" fontId="3" fillId="3" borderId="5" xfId="0" applyFont="1" applyFill="1" applyBorder="1">
      <alignment vertical="center"/>
    </xf>
    <xf numFmtId="0" fontId="3" fillId="3" borderId="6" xfId="0" applyFont="1" applyFill="1" applyBorder="1">
      <alignment vertical="center"/>
    </xf>
    <xf numFmtId="0" fontId="9" fillId="3" borderId="2" xfId="0" applyFont="1" applyFill="1" applyBorder="1" applyAlignment="1">
      <alignment vertical="center" wrapText="1"/>
    </xf>
    <xf numFmtId="177" fontId="3" fillId="0" borderId="16" xfId="0" applyNumberFormat="1" applyFont="1" applyBorder="1">
      <alignment vertical="center"/>
    </xf>
    <xf numFmtId="0" fontId="3" fillId="3" borderId="27" xfId="0" applyFont="1" applyFill="1" applyBorder="1" applyAlignment="1">
      <alignment horizontal="center" vertical="center"/>
    </xf>
    <xf numFmtId="49" fontId="4" fillId="3" borderId="28" xfId="0" applyNumberFormat="1" applyFont="1" applyFill="1" applyBorder="1" applyAlignment="1">
      <alignment horizontal="center" vertical="center"/>
    </xf>
    <xf numFmtId="0" fontId="10" fillId="0" borderId="31" xfId="0" applyFont="1" applyBorder="1" applyAlignment="1">
      <alignment horizontal="left" vertical="top" wrapText="1"/>
    </xf>
    <xf numFmtId="10" fontId="3" fillId="3" borderId="6" xfId="0" applyNumberFormat="1" applyFont="1" applyFill="1" applyBorder="1" applyAlignment="1">
      <alignment horizontal="center" vertical="center"/>
    </xf>
    <xf numFmtId="14" fontId="6" fillId="3" borderId="3" xfId="0" applyNumberFormat="1" applyFont="1" applyFill="1" applyBorder="1" applyAlignment="1">
      <alignment vertical="center" wrapText="1"/>
    </xf>
    <xf numFmtId="0" fontId="4" fillId="2" borderId="14"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18" xfId="0" applyFont="1" applyFill="1" applyBorder="1" applyAlignment="1">
      <alignment horizontal="center" vertical="center"/>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4" fillId="4" borderId="24"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21" xfId="0" applyFont="1" applyFill="1" applyBorder="1" applyAlignment="1">
      <alignment horizontal="center" vertical="center"/>
    </xf>
    <xf numFmtId="0" fontId="4" fillId="4" borderId="25" xfId="0" applyFont="1" applyFill="1" applyBorder="1" applyAlignment="1">
      <alignment horizontal="center" vertical="center"/>
    </xf>
    <xf numFmtId="0" fontId="4" fillId="4" borderId="18"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2" xfId="0" applyFont="1" applyFill="1" applyBorder="1" applyAlignment="1">
      <alignment horizontal="center" vertical="center"/>
    </xf>
    <xf numFmtId="0" fontId="5" fillId="2" borderId="23" xfId="0" applyFont="1" applyFill="1" applyBorder="1" applyAlignment="1">
      <alignment horizontal="left" vertical="center"/>
    </xf>
    <xf numFmtId="0" fontId="5" fillId="2" borderId="22" xfId="0" applyFont="1" applyFill="1" applyBorder="1" applyAlignment="1">
      <alignment horizontal="left" vertical="center"/>
    </xf>
    <xf numFmtId="0" fontId="10" fillId="0" borderId="26" xfId="0" applyFont="1" applyBorder="1" applyAlignment="1">
      <alignment horizontal="left" vertical="top" wrapText="1"/>
    </xf>
    <xf numFmtId="0" fontId="10" fillId="0" borderId="30" xfId="0" applyFont="1" applyBorder="1" applyAlignment="1">
      <alignment horizontal="left" vertical="top" wrapText="1"/>
    </xf>
    <xf numFmtId="0" fontId="3" fillId="0" borderId="27"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0" xfId="0" applyFont="1" applyFill="1" applyBorder="1" applyAlignment="1">
      <alignment horizontal="center" vertical="center"/>
    </xf>
    <xf numFmtId="176" fontId="3" fillId="0" borderId="6" xfId="0" applyNumberFormat="1" applyFont="1" applyFill="1" applyBorder="1" applyAlignment="1">
      <alignment horizontal="center" vertical="center"/>
    </xf>
    <xf numFmtId="10" fontId="3" fillId="0" borderId="6" xfId="0" applyNumberFormat="1" applyFont="1" applyFill="1" applyBorder="1" applyAlignment="1">
      <alignment horizontal="center" vertical="center"/>
    </xf>
    <xf numFmtId="10" fontId="3" fillId="0" borderId="6" xfId="1" applyNumberFormat="1" applyFont="1" applyFill="1" applyBorder="1" applyAlignment="1">
      <alignment horizontal="center" vertical="center"/>
    </xf>
    <xf numFmtId="0" fontId="3" fillId="0" borderId="6" xfId="0" applyFont="1" applyFill="1" applyBorder="1">
      <alignment vertical="center"/>
    </xf>
    <xf numFmtId="0" fontId="3" fillId="0" borderId="4" xfId="0" applyFont="1" applyFill="1" applyBorder="1">
      <alignment vertical="center"/>
    </xf>
    <xf numFmtId="0" fontId="2" fillId="0" borderId="0" xfId="0" applyFont="1" applyFill="1">
      <alignment vertical="center"/>
    </xf>
    <xf numFmtId="0" fontId="4" fillId="0" borderId="4" xfId="0" applyFont="1" applyFill="1" applyBorder="1" applyAlignment="1">
      <alignment vertical="center" wrapText="1"/>
    </xf>
    <xf numFmtId="0" fontId="4" fillId="0" borderId="4" xfId="0" applyFont="1" applyFill="1" applyBorder="1">
      <alignment vertical="center"/>
    </xf>
    <xf numFmtId="49" fontId="3" fillId="0" borderId="1" xfId="0" applyNumberFormat="1" applyFont="1" applyFill="1" applyBorder="1" applyAlignment="1">
      <alignment horizontal="center" vertical="center"/>
    </xf>
    <xf numFmtId="49" fontId="3" fillId="0" borderId="33" xfId="0" applyNumberFormat="1" applyFont="1" applyFill="1" applyBorder="1" applyAlignment="1">
      <alignment horizontal="center" vertical="center"/>
    </xf>
    <xf numFmtId="0" fontId="7" fillId="0" borderId="0" xfId="0" applyFont="1" applyAlignment="1">
      <alignment horizontal="center" vertical="center" wrapText="1"/>
    </xf>
    <xf numFmtId="0" fontId="7" fillId="0" borderId="31" xfId="0" applyFont="1" applyBorder="1" applyAlignment="1">
      <alignment horizontal="center" vertical="center" wrapText="1"/>
    </xf>
    <xf numFmtId="49" fontId="3" fillId="0" borderId="6" xfId="1" applyNumberFormat="1" applyFont="1" applyFill="1" applyBorder="1" applyAlignment="1">
      <alignment horizontal="center" vertical="center"/>
    </xf>
    <xf numFmtId="1" fontId="3" fillId="6" borderId="29" xfId="0" applyNumberFormat="1" applyFont="1" applyFill="1" applyBorder="1" applyAlignment="1">
      <alignment horizontal="center" vertical="center"/>
    </xf>
    <xf numFmtId="1" fontId="3" fillId="6" borderId="12" xfId="0" applyNumberFormat="1" applyFont="1" applyFill="1" applyBorder="1" applyAlignment="1">
      <alignment horizontal="center" vertical="center"/>
    </xf>
    <xf numFmtId="0" fontId="3" fillId="6" borderId="12" xfId="0" applyFont="1" applyFill="1" applyBorder="1" applyAlignment="1">
      <alignment horizontal="center" vertical="center"/>
    </xf>
    <xf numFmtId="0" fontId="3" fillId="6" borderId="13" xfId="0" applyFont="1" applyFill="1" applyBorder="1" applyAlignment="1">
      <alignment horizontal="center" vertical="center"/>
    </xf>
    <xf numFmtId="176" fontId="3" fillId="6" borderId="6" xfId="0" applyNumberFormat="1" applyFont="1" applyFill="1" applyBorder="1" applyAlignment="1">
      <alignment horizontal="center" vertical="center"/>
    </xf>
    <xf numFmtId="176" fontId="3" fillId="6" borderId="32" xfId="0" applyNumberFormat="1" applyFont="1" applyFill="1" applyBorder="1" applyAlignment="1">
      <alignment horizontal="center" vertical="center"/>
    </xf>
  </cellXfs>
  <cellStyles count="2">
    <cellStyle name="パーセント" xfId="1" builtinId="5"/>
    <cellStyle name="標準" xfId="0" builtinId="0"/>
  </cellStyles>
  <dxfs count="1">
    <dxf>
      <font>
        <color theme="1"/>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326570</xdr:colOff>
      <xdr:row>25</xdr:row>
      <xdr:rowOff>136070</xdr:rowOff>
    </xdr:from>
    <xdr:to>
      <xdr:col>7</xdr:col>
      <xdr:colOff>0</xdr:colOff>
      <xdr:row>28</xdr:row>
      <xdr:rowOff>40821</xdr:rowOff>
    </xdr:to>
    <xdr:sp macro="" textlink="">
      <xdr:nvSpPr>
        <xdr:cNvPr id="2" name="正方形/長方形 1">
          <a:extLst>
            <a:ext uri="{FF2B5EF4-FFF2-40B4-BE49-F238E27FC236}">
              <a16:creationId xmlns:a16="http://schemas.microsoft.com/office/drawing/2014/main" id="{E74937A0-9CDE-1250-BE30-4F157B791CA2}"/>
            </a:ext>
          </a:extLst>
        </xdr:cNvPr>
        <xdr:cNvSpPr/>
      </xdr:nvSpPr>
      <xdr:spPr>
        <a:xfrm>
          <a:off x="775606" y="6354534"/>
          <a:ext cx="2149930" cy="476251"/>
        </a:xfrm>
        <a:prstGeom prst="rect">
          <a:avLst/>
        </a:prstGeom>
        <a:no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571500</xdr:colOff>
      <xdr:row>15</xdr:row>
      <xdr:rowOff>40820</xdr:rowOff>
    </xdr:from>
    <xdr:to>
      <xdr:col>19</xdr:col>
      <xdr:colOff>1061357</xdr:colOff>
      <xdr:row>24</xdr:row>
      <xdr:rowOff>95249</xdr:rowOff>
    </xdr:to>
    <xdr:sp macro="" textlink="">
      <xdr:nvSpPr>
        <xdr:cNvPr id="3" name="テキスト ボックス 2">
          <a:extLst>
            <a:ext uri="{FF2B5EF4-FFF2-40B4-BE49-F238E27FC236}">
              <a16:creationId xmlns:a16="http://schemas.microsoft.com/office/drawing/2014/main" id="{E8A235AD-3281-1D52-D19C-AD1544872F27}"/>
            </a:ext>
          </a:extLst>
        </xdr:cNvPr>
        <xdr:cNvSpPr txBox="1"/>
      </xdr:nvSpPr>
      <xdr:spPr>
        <a:xfrm>
          <a:off x="7198179" y="4354284"/>
          <a:ext cx="3755571" cy="17689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solidFill>
                <a:srgbClr val="FF0000"/>
              </a:solidFill>
            </a:rPr>
            <a:t>244</a:t>
          </a:r>
          <a:r>
            <a:rPr kumimoji="1" lang="ja-JP" altLang="en-US" sz="1400" b="1">
              <a:solidFill>
                <a:srgbClr val="FF0000"/>
              </a:solidFill>
            </a:rPr>
            <a:t>時間進捗率は計画した勉強の総時間に対して実績で何時間勉強したかが分かる。</a:t>
          </a:r>
          <a:endParaRPr kumimoji="1" lang="en-US" altLang="ja-JP" sz="1400" b="1">
            <a:solidFill>
              <a:srgbClr val="FF0000"/>
            </a:solidFill>
          </a:endParaRPr>
        </a:p>
        <a:p>
          <a:r>
            <a:rPr kumimoji="1" lang="ja-JP" altLang="en-US" sz="1400" b="1">
              <a:solidFill>
                <a:srgbClr val="FF0000"/>
              </a:solidFill>
            </a:rPr>
            <a:t>残日数に対して</a:t>
          </a:r>
          <a:r>
            <a:rPr kumimoji="1" lang="en-US" altLang="ja-JP" sz="1400" b="1">
              <a:solidFill>
                <a:srgbClr val="FF0000"/>
              </a:solidFill>
            </a:rPr>
            <a:t>244</a:t>
          </a:r>
          <a:r>
            <a:rPr kumimoji="1" lang="ja-JP" altLang="en-US" sz="1400" b="1">
              <a:solidFill>
                <a:srgbClr val="FF0000"/>
              </a:solidFill>
            </a:rPr>
            <a:t>時間進捗率が低いと勉強時間が足りていない目安になる。</a:t>
          </a:r>
          <a:endParaRPr kumimoji="1" lang="en-US" altLang="ja-JP" sz="1400" b="1">
            <a:solidFill>
              <a:srgbClr val="FF0000"/>
            </a:solidFill>
          </a:endParaRPr>
        </a:p>
      </xdr:txBody>
    </xdr:sp>
    <xdr:clientData/>
  </xdr:twoCellAnchor>
  <xdr:twoCellAnchor>
    <xdr:from>
      <xdr:col>15</xdr:col>
      <xdr:colOff>655864</xdr:colOff>
      <xdr:row>12</xdr:row>
      <xdr:rowOff>111579</xdr:rowOff>
    </xdr:from>
    <xdr:to>
      <xdr:col>19</xdr:col>
      <xdr:colOff>27214</xdr:colOff>
      <xdr:row>14</xdr:row>
      <xdr:rowOff>57151</xdr:rowOff>
    </xdr:to>
    <xdr:sp macro="" textlink="">
      <xdr:nvSpPr>
        <xdr:cNvPr id="4" name="正方形/長方形 3">
          <a:extLst>
            <a:ext uri="{FF2B5EF4-FFF2-40B4-BE49-F238E27FC236}">
              <a16:creationId xmlns:a16="http://schemas.microsoft.com/office/drawing/2014/main" id="{1CF8C81D-EEB1-4F77-B1F1-0F9A7ED301A0}"/>
            </a:ext>
          </a:extLst>
        </xdr:cNvPr>
        <xdr:cNvSpPr/>
      </xdr:nvSpPr>
      <xdr:spPr>
        <a:xfrm>
          <a:off x="7282543" y="3853543"/>
          <a:ext cx="2637064" cy="326572"/>
        </a:xfrm>
        <a:prstGeom prst="rect">
          <a:avLst/>
        </a:prstGeom>
        <a:no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206828</xdr:colOff>
      <xdr:row>33</xdr:row>
      <xdr:rowOff>138792</xdr:rowOff>
    </xdr:from>
    <xdr:to>
      <xdr:col>13</xdr:col>
      <xdr:colOff>261256</xdr:colOff>
      <xdr:row>39</xdr:row>
      <xdr:rowOff>27214</xdr:rowOff>
    </xdr:to>
    <xdr:sp macro="" textlink="">
      <xdr:nvSpPr>
        <xdr:cNvPr id="5" name="テキスト ボックス 4">
          <a:extLst>
            <a:ext uri="{FF2B5EF4-FFF2-40B4-BE49-F238E27FC236}">
              <a16:creationId xmlns:a16="http://schemas.microsoft.com/office/drawing/2014/main" id="{ACFA33B4-49D6-4336-B5B5-4493304C676F}"/>
            </a:ext>
          </a:extLst>
        </xdr:cNvPr>
        <xdr:cNvSpPr txBox="1"/>
      </xdr:nvSpPr>
      <xdr:spPr>
        <a:xfrm>
          <a:off x="2207078" y="7881256"/>
          <a:ext cx="3755571" cy="10314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商業簿記が苦手だと判断すれば途中から商業簿記の勉強時間を増やす計画に変更しても良い。</a:t>
          </a:r>
          <a:endParaRPr kumimoji="1" lang="en-US" altLang="ja-JP" sz="1400" b="1">
            <a:solidFill>
              <a:srgbClr val="FF0000"/>
            </a:solidFill>
          </a:endParaRPr>
        </a:p>
      </xdr:txBody>
    </xdr:sp>
    <xdr:clientData/>
  </xdr:twoCellAnchor>
  <xdr:twoCellAnchor>
    <xdr:from>
      <xdr:col>2</xdr:col>
      <xdr:colOff>138794</xdr:colOff>
      <xdr:row>35</xdr:row>
      <xdr:rowOff>111578</xdr:rowOff>
    </xdr:from>
    <xdr:to>
      <xdr:col>5</xdr:col>
      <xdr:colOff>81644</xdr:colOff>
      <xdr:row>37</xdr:row>
      <xdr:rowOff>57150</xdr:rowOff>
    </xdr:to>
    <xdr:sp macro="" textlink="">
      <xdr:nvSpPr>
        <xdr:cNvPr id="6" name="正方形/長方形 5">
          <a:extLst>
            <a:ext uri="{FF2B5EF4-FFF2-40B4-BE49-F238E27FC236}">
              <a16:creationId xmlns:a16="http://schemas.microsoft.com/office/drawing/2014/main" id="{14F04E4E-148E-415A-B8AF-14757168A49A}"/>
            </a:ext>
          </a:extLst>
        </xdr:cNvPr>
        <xdr:cNvSpPr/>
      </xdr:nvSpPr>
      <xdr:spPr>
        <a:xfrm>
          <a:off x="1009651" y="8235042"/>
          <a:ext cx="1072243" cy="326572"/>
        </a:xfrm>
        <a:prstGeom prst="rect">
          <a:avLst/>
        </a:prstGeom>
        <a:no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873578</xdr:colOff>
      <xdr:row>26</xdr:row>
      <xdr:rowOff>84363</xdr:rowOff>
    </xdr:from>
    <xdr:to>
      <xdr:col>19</xdr:col>
      <xdr:colOff>544286</xdr:colOff>
      <xdr:row>28</xdr:row>
      <xdr:rowOff>95250</xdr:rowOff>
    </xdr:to>
    <xdr:sp macro="" textlink="">
      <xdr:nvSpPr>
        <xdr:cNvPr id="7" name="正方形/長方形 6">
          <a:extLst>
            <a:ext uri="{FF2B5EF4-FFF2-40B4-BE49-F238E27FC236}">
              <a16:creationId xmlns:a16="http://schemas.microsoft.com/office/drawing/2014/main" id="{1853C01A-CC30-4E5B-A559-BD4B845B6207}"/>
            </a:ext>
          </a:extLst>
        </xdr:cNvPr>
        <xdr:cNvSpPr/>
      </xdr:nvSpPr>
      <xdr:spPr>
        <a:xfrm>
          <a:off x="9813471" y="6493327"/>
          <a:ext cx="623208" cy="391887"/>
        </a:xfrm>
        <a:prstGeom prst="rect">
          <a:avLst/>
        </a:prstGeom>
        <a:no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xdr:colOff>
      <xdr:row>26</xdr:row>
      <xdr:rowOff>183697</xdr:rowOff>
    </xdr:from>
    <xdr:to>
      <xdr:col>18</xdr:col>
      <xdr:colOff>873579</xdr:colOff>
      <xdr:row>27</xdr:row>
      <xdr:rowOff>89808</xdr:rowOff>
    </xdr:to>
    <xdr:cxnSp macro="">
      <xdr:nvCxnSpPr>
        <xdr:cNvPr id="9" name="コネクタ: カギ線 8">
          <a:extLst>
            <a:ext uri="{FF2B5EF4-FFF2-40B4-BE49-F238E27FC236}">
              <a16:creationId xmlns:a16="http://schemas.microsoft.com/office/drawing/2014/main" id="{A307AC3F-4553-1905-8725-E9C0C5732EDB}"/>
            </a:ext>
          </a:extLst>
        </xdr:cNvPr>
        <xdr:cNvCxnSpPr>
          <a:stCxn id="7" idx="1"/>
          <a:endCxn id="2" idx="3"/>
        </xdr:cNvCxnSpPr>
      </xdr:nvCxnSpPr>
      <xdr:spPr>
        <a:xfrm rot="10800000">
          <a:off x="2925537" y="6592661"/>
          <a:ext cx="6887935" cy="96611"/>
        </a:xfrm>
        <a:prstGeom prst="bentConnector3">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141514</xdr:colOff>
      <xdr:row>19</xdr:row>
      <xdr:rowOff>127906</xdr:rowOff>
    </xdr:from>
    <xdr:to>
      <xdr:col>13</xdr:col>
      <xdr:colOff>195942</xdr:colOff>
      <xdr:row>25</xdr:row>
      <xdr:rowOff>16328</xdr:rowOff>
    </xdr:to>
    <xdr:sp macro="" textlink="">
      <xdr:nvSpPr>
        <xdr:cNvPr id="12" name="テキスト ボックス 11">
          <a:extLst>
            <a:ext uri="{FF2B5EF4-FFF2-40B4-BE49-F238E27FC236}">
              <a16:creationId xmlns:a16="http://schemas.microsoft.com/office/drawing/2014/main" id="{6C59F3B5-E1B0-48DE-8610-756BFFD6C54F}"/>
            </a:ext>
          </a:extLst>
        </xdr:cNvPr>
        <xdr:cNvSpPr txBox="1"/>
      </xdr:nvSpPr>
      <xdr:spPr>
        <a:xfrm>
          <a:off x="2141764" y="5203370"/>
          <a:ext cx="3755571" cy="10314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日曜日に結婚式等用事があることがあらかじめ分かっていれば、土曜日の勉強時間を増やす</a:t>
          </a:r>
          <a:endParaRPr kumimoji="1" lang="en-US" altLang="ja-JP" sz="1400" b="1">
            <a:solidFill>
              <a:srgbClr val="FF0000"/>
            </a:solidFill>
          </a:endParaRPr>
        </a:p>
      </xdr:txBody>
    </xdr:sp>
    <xdr:clientData/>
  </xdr:twoCellAnchor>
  <xdr:twoCellAnchor>
    <xdr:from>
      <xdr:col>7</xdr:col>
      <xdr:colOff>299357</xdr:colOff>
      <xdr:row>83</xdr:row>
      <xdr:rowOff>68036</xdr:rowOff>
    </xdr:from>
    <xdr:to>
      <xdr:col>9</xdr:col>
      <xdr:colOff>149679</xdr:colOff>
      <xdr:row>85</xdr:row>
      <xdr:rowOff>68036</xdr:rowOff>
    </xdr:to>
    <xdr:sp macro="" textlink="">
      <xdr:nvSpPr>
        <xdr:cNvPr id="13" name="正方形/長方形 12">
          <a:extLst>
            <a:ext uri="{FF2B5EF4-FFF2-40B4-BE49-F238E27FC236}">
              <a16:creationId xmlns:a16="http://schemas.microsoft.com/office/drawing/2014/main" id="{EF4CA8F6-C670-FE51-9E06-668E0F9B8404}"/>
            </a:ext>
          </a:extLst>
        </xdr:cNvPr>
        <xdr:cNvSpPr/>
      </xdr:nvSpPr>
      <xdr:spPr>
        <a:xfrm>
          <a:off x="3224893" y="4191000"/>
          <a:ext cx="775607" cy="381000"/>
        </a:xfrm>
        <a:prstGeom prst="rect">
          <a:avLst/>
        </a:prstGeom>
        <a:no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263979</xdr:colOff>
      <xdr:row>80</xdr:row>
      <xdr:rowOff>87083</xdr:rowOff>
    </xdr:from>
    <xdr:to>
      <xdr:col>13</xdr:col>
      <xdr:colOff>381001</xdr:colOff>
      <xdr:row>82</xdr:row>
      <xdr:rowOff>81642</xdr:rowOff>
    </xdr:to>
    <xdr:sp macro="" textlink="">
      <xdr:nvSpPr>
        <xdr:cNvPr id="15" name="テキスト ボックス 14">
          <a:extLst>
            <a:ext uri="{FF2B5EF4-FFF2-40B4-BE49-F238E27FC236}">
              <a16:creationId xmlns:a16="http://schemas.microsoft.com/office/drawing/2014/main" id="{70F72664-6D63-49EF-81DD-61BF62AE1BCF}"/>
            </a:ext>
          </a:extLst>
        </xdr:cNvPr>
        <xdr:cNvSpPr txBox="1"/>
      </xdr:nvSpPr>
      <xdr:spPr>
        <a:xfrm>
          <a:off x="3652158" y="16823869"/>
          <a:ext cx="2430236" cy="3755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計画した総勉強時間</a:t>
          </a:r>
          <a:endParaRPr kumimoji="1" lang="en-US" altLang="ja-JP" sz="14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8DDB8-C51F-4A2C-A2F0-303268D21159}">
  <sheetPr>
    <pageSetUpPr fitToPage="1"/>
  </sheetPr>
  <dimension ref="A1:T86"/>
  <sheetViews>
    <sheetView tabSelected="1" view="pageBreakPreview" topLeftCell="A26" zoomScale="70" zoomScaleNormal="100" zoomScaleSheetLayoutView="70" workbookViewId="0">
      <selection activeCell="L61" sqref="L61"/>
    </sheetView>
  </sheetViews>
  <sheetFormatPr defaultColWidth="8.625" defaultRowHeight="15.75" x14ac:dyDescent="0.4"/>
  <cols>
    <col min="1" max="1" width="5.875" style="1" customWidth="1"/>
    <col min="2" max="2" width="5.5" style="1" bestFit="1" customWidth="1"/>
    <col min="3" max="3" width="2.625" style="1" bestFit="1" customWidth="1"/>
    <col min="4" max="15" width="6.125" style="1" customWidth="1"/>
    <col min="16" max="17" width="9.375" style="1" customWidth="1"/>
    <col min="18" max="18" width="11.375" style="1" customWidth="1"/>
    <col min="19" max="19" width="12.5" style="1" customWidth="1"/>
    <col min="20" max="20" width="40.625" style="1" bestFit="1" customWidth="1"/>
    <col min="21" max="16384" width="8.625" style="1"/>
  </cols>
  <sheetData>
    <row r="1" spans="1:20" ht="108.6" customHeight="1" thickBot="1" x14ac:dyDescent="0.45">
      <c r="A1" s="53" t="s">
        <v>101</v>
      </c>
      <c r="B1" s="53"/>
      <c r="C1" s="53"/>
      <c r="D1" s="53"/>
      <c r="E1" s="53"/>
      <c r="F1" s="53"/>
      <c r="G1" s="53"/>
      <c r="H1" s="53"/>
      <c r="I1" s="54"/>
      <c r="J1" s="38"/>
      <c r="K1" s="38"/>
      <c r="L1" s="38"/>
      <c r="M1" s="38"/>
      <c r="N1" s="38"/>
      <c r="O1" s="39"/>
      <c r="P1" s="16"/>
      <c r="Q1" s="16"/>
      <c r="R1" s="16"/>
      <c r="S1" s="16"/>
      <c r="T1" s="12"/>
    </row>
    <row r="2" spans="1:20" ht="32.25" thickTop="1" x14ac:dyDescent="0.4">
      <c r="A2" s="2"/>
      <c r="B2" s="19" t="s">
        <v>0</v>
      </c>
      <c r="C2" s="22" t="s">
        <v>6</v>
      </c>
      <c r="D2" s="25" t="s">
        <v>92</v>
      </c>
      <c r="E2" s="26"/>
      <c r="F2" s="26"/>
      <c r="G2" s="26"/>
      <c r="H2" s="27"/>
      <c r="I2" s="4" t="s">
        <v>30</v>
      </c>
      <c r="J2" s="25" t="s">
        <v>93</v>
      </c>
      <c r="K2" s="26"/>
      <c r="L2" s="26"/>
      <c r="M2" s="26"/>
      <c r="N2" s="27"/>
      <c r="O2" s="4" t="s">
        <v>30</v>
      </c>
      <c r="P2" s="4" t="s">
        <v>95</v>
      </c>
      <c r="Q2" s="4" t="s">
        <v>109</v>
      </c>
      <c r="R2" s="4" t="s">
        <v>99</v>
      </c>
      <c r="S2" s="4" t="s">
        <v>98</v>
      </c>
      <c r="T2" s="18">
        <f ca="1">TODAY()</f>
        <v>45179</v>
      </c>
    </row>
    <row r="3" spans="1:20" x14ac:dyDescent="0.4">
      <c r="B3" s="20"/>
      <c r="C3" s="23"/>
      <c r="D3" s="28" t="s">
        <v>102</v>
      </c>
      <c r="E3" s="30" t="s">
        <v>103</v>
      </c>
      <c r="F3" s="30" t="s">
        <v>105</v>
      </c>
      <c r="G3" s="30" t="s">
        <v>106</v>
      </c>
      <c r="H3" s="32"/>
      <c r="I3" s="34" t="s">
        <v>31</v>
      </c>
      <c r="J3" s="28" t="s">
        <v>102</v>
      </c>
      <c r="K3" s="30" t="s">
        <v>103</v>
      </c>
      <c r="L3" s="30" t="s">
        <v>105</v>
      </c>
      <c r="M3" s="30" t="s">
        <v>106</v>
      </c>
      <c r="N3" s="32"/>
      <c r="O3" s="34" t="s">
        <v>31</v>
      </c>
      <c r="P3" s="34" t="s">
        <v>96</v>
      </c>
      <c r="Q3" s="34" t="s">
        <v>94</v>
      </c>
      <c r="R3" s="34" t="s">
        <v>100</v>
      </c>
      <c r="S3" s="34" t="s">
        <v>97</v>
      </c>
      <c r="T3" s="36" t="s">
        <v>1</v>
      </c>
    </row>
    <row r="4" spans="1:20" ht="18.600000000000001" customHeight="1" thickBot="1" x14ac:dyDescent="0.45">
      <c r="B4" s="21"/>
      <c r="C4" s="24"/>
      <c r="D4" s="29"/>
      <c r="E4" s="31"/>
      <c r="F4" s="31"/>
      <c r="G4" s="31"/>
      <c r="H4" s="33"/>
      <c r="I4" s="35"/>
      <c r="J4" s="29"/>
      <c r="K4" s="31"/>
      <c r="L4" s="31"/>
      <c r="M4" s="31"/>
      <c r="N4" s="33"/>
      <c r="O4" s="35"/>
      <c r="P4" s="35"/>
      <c r="Q4" s="35"/>
      <c r="R4" s="35"/>
      <c r="S4" s="35"/>
      <c r="T4" s="37"/>
    </row>
    <row r="5" spans="1:20" ht="15" customHeight="1" thickTop="1" x14ac:dyDescent="0.4">
      <c r="A5" s="3" t="s">
        <v>91</v>
      </c>
      <c r="B5" s="13">
        <v>45170</v>
      </c>
      <c r="C5" s="52" t="s">
        <v>107</v>
      </c>
      <c r="D5" s="40">
        <v>60</v>
      </c>
      <c r="E5" s="40">
        <v>60</v>
      </c>
      <c r="F5" s="41"/>
      <c r="G5" s="41"/>
      <c r="H5" s="42"/>
      <c r="I5" s="43">
        <f t="shared" ref="I5:I36" si="0">SUM(D5:H5)/60</f>
        <v>2</v>
      </c>
      <c r="J5" s="40">
        <v>60</v>
      </c>
      <c r="K5" s="40">
        <v>60</v>
      </c>
      <c r="L5" s="41"/>
      <c r="M5" s="41"/>
      <c r="N5" s="42"/>
      <c r="O5" s="43">
        <f t="shared" ref="O5:O68" si="1">SUM(J5:N5)/60</f>
        <v>2</v>
      </c>
      <c r="P5" s="43">
        <f>O5</f>
        <v>2</v>
      </c>
      <c r="Q5" s="44">
        <f>P5/$I$85</f>
        <v>8.1967213114754103E-3</v>
      </c>
      <c r="R5" s="45">
        <f>A5/$A$84</f>
        <v>1.2500000000000001E-2</v>
      </c>
      <c r="S5" s="55">
        <f>$A$84-A5</f>
        <v>79</v>
      </c>
      <c r="T5" s="46"/>
    </row>
    <row r="6" spans="1:20" ht="15" customHeight="1" x14ac:dyDescent="0.4">
      <c r="A6" s="3" t="s">
        <v>34</v>
      </c>
      <c r="B6" s="13">
        <v>45171</v>
      </c>
      <c r="C6" s="51" t="s">
        <v>108</v>
      </c>
      <c r="D6" s="41">
        <v>60</v>
      </c>
      <c r="E6" s="41">
        <v>60</v>
      </c>
      <c r="F6" s="41"/>
      <c r="G6" s="41"/>
      <c r="H6" s="42"/>
      <c r="I6" s="43">
        <f t="shared" si="0"/>
        <v>2</v>
      </c>
      <c r="J6" s="41">
        <v>60</v>
      </c>
      <c r="K6" s="41">
        <v>60</v>
      </c>
      <c r="L6" s="41"/>
      <c r="M6" s="41"/>
      <c r="N6" s="42"/>
      <c r="O6" s="43">
        <f t="shared" si="1"/>
        <v>2</v>
      </c>
      <c r="P6" s="43">
        <f>P5+O6</f>
        <v>4</v>
      </c>
      <c r="Q6" s="44">
        <f>P6/$I$85</f>
        <v>1.6393442622950821E-2</v>
      </c>
      <c r="R6" s="45">
        <f>A6/$A$84</f>
        <v>2.5000000000000001E-2</v>
      </c>
      <c r="S6" s="55">
        <f>$A$84-A6</f>
        <v>78</v>
      </c>
      <c r="T6" s="47"/>
    </row>
    <row r="7" spans="1:20" ht="15" customHeight="1" x14ac:dyDescent="0.4">
      <c r="A7" s="3" t="s">
        <v>19</v>
      </c>
      <c r="B7" s="13">
        <v>45172</v>
      </c>
      <c r="C7" s="51" t="s">
        <v>5</v>
      </c>
      <c r="D7" s="41">
        <v>60</v>
      </c>
      <c r="E7" s="41">
        <v>60</v>
      </c>
      <c r="F7" s="41"/>
      <c r="G7" s="41"/>
      <c r="H7" s="42"/>
      <c r="I7" s="43">
        <f t="shared" si="0"/>
        <v>2</v>
      </c>
      <c r="J7" s="41">
        <v>60</v>
      </c>
      <c r="K7" s="41">
        <v>60</v>
      </c>
      <c r="L7" s="41"/>
      <c r="M7" s="41"/>
      <c r="N7" s="42"/>
      <c r="O7" s="43">
        <f t="shared" si="1"/>
        <v>2</v>
      </c>
      <c r="P7" s="43">
        <f>P6+O7</f>
        <v>6</v>
      </c>
      <c r="Q7" s="44">
        <f>P7/$I$85</f>
        <v>2.4590163934426229E-2</v>
      </c>
      <c r="R7" s="45">
        <f t="shared" ref="R7:R70" si="2">A7/$A$84</f>
        <v>3.7499999999999999E-2</v>
      </c>
      <c r="S7" s="55">
        <f t="shared" ref="S7:S70" si="3">$A$84-A7</f>
        <v>77</v>
      </c>
      <c r="T7" s="47"/>
    </row>
    <row r="8" spans="1:20" ht="15" customHeight="1" x14ac:dyDescent="0.4">
      <c r="A8" s="3" t="s">
        <v>17</v>
      </c>
      <c r="B8" s="13">
        <v>45173</v>
      </c>
      <c r="C8" s="51" t="s">
        <v>81</v>
      </c>
      <c r="D8" s="41">
        <v>60</v>
      </c>
      <c r="E8" s="41">
        <v>60</v>
      </c>
      <c r="F8" s="41"/>
      <c r="G8" s="41"/>
      <c r="H8" s="42"/>
      <c r="I8" s="43">
        <f t="shared" si="0"/>
        <v>2</v>
      </c>
      <c r="J8" s="41">
        <v>60</v>
      </c>
      <c r="K8" s="41">
        <v>60</v>
      </c>
      <c r="L8" s="41"/>
      <c r="M8" s="41"/>
      <c r="N8" s="42"/>
      <c r="O8" s="43">
        <f t="shared" si="1"/>
        <v>2</v>
      </c>
      <c r="P8" s="43">
        <f t="shared" ref="P8:P71" si="4">P7+O8</f>
        <v>8</v>
      </c>
      <c r="Q8" s="44">
        <f>P8/$I$85</f>
        <v>3.2786885245901641E-2</v>
      </c>
      <c r="R8" s="45">
        <f t="shared" si="2"/>
        <v>0.05</v>
      </c>
      <c r="S8" s="55">
        <f t="shared" si="3"/>
        <v>76</v>
      </c>
      <c r="T8" s="47"/>
    </row>
    <row r="9" spans="1:20" ht="15" customHeight="1" x14ac:dyDescent="0.4">
      <c r="A9" s="3" t="s">
        <v>18</v>
      </c>
      <c r="B9" s="13">
        <v>45174</v>
      </c>
      <c r="C9" s="51" t="s">
        <v>2</v>
      </c>
      <c r="D9" s="41">
        <v>60</v>
      </c>
      <c r="E9" s="41">
        <v>60</v>
      </c>
      <c r="F9" s="40"/>
      <c r="G9" s="41"/>
      <c r="H9" s="42"/>
      <c r="I9" s="43">
        <f t="shared" si="0"/>
        <v>2</v>
      </c>
      <c r="J9" s="41">
        <v>60</v>
      </c>
      <c r="K9" s="41">
        <v>60</v>
      </c>
      <c r="L9" s="41"/>
      <c r="M9" s="41"/>
      <c r="N9" s="42"/>
      <c r="O9" s="43">
        <f t="shared" si="1"/>
        <v>2</v>
      </c>
      <c r="P9" s="43">
        <f t="shared" si="4"/>
        <v>10</v>
      </c>
      <c r="Q9" s="44">
        <f>P9/$I$85</f>
        <v>4.0983606557377046E-2</v>
      </c>
      <c r="R9" s="45">
        <f t="shared" si="2"/>
        <v>6.25E-2</v>
      </c>
      <c r="S9" s="55">
        <f t="shared" si="3"/>
        <v>75</v>
      </c>
      <c r="T9" s="47"/>
    </row>
    <row r="10" spans="1:20" ht="15" customHeight="1" x14ac:dyDescent="0.4">
      <c r="A10" s="3" t="s">
        <v>20</v>
      </c>
      <c r="B10" s="13">
        <v>45175</v>
      </c>
      <c r="C10" s="51" t="s">
        <v>37</v>
      </c>
      <c r="D10" s="41">
        <v>60</v>
      </c>
      <c r="E10" s="41">
        <v>60</v>
      </c>
      <c r="F10" s="40"/>
      <c r="G10" s="41"/>
      <c r="H10" s="42"/>
      <c r="I10" s="43">
        <f t="shared" si="0"/>
        <v>2</v>
      </c>
      <c r="J10" s="41">
        <v>60</v>
      </c>
      <c r="K10" s="41">
        <v>60</v>
      </c>
      <c r="L10" s="41"/>
      <c r="M10" s="41"/>
      <c r="N10" s="42"/>
      <c r="O10" s="43">
        <f t="shared" si="1"/>
        <v>2</v>
      </c>
      <c r="P10" s="43">
        <f t="shared" si="4"/>
        <v>12</v>
      </c>
      <c r="Q10" s="44">
        <f>P10/$I$85</f>
        <v>4.9180327868852458E-2</v>
      </c>
      <c r="R10" s="45">
        <f t="shared" si="2"/>
        <v>7.4999999999999997E-2</v>
      </c>
      <c r="S10" s="55">
        <f t="shared" si="3"/>
        <v>74</v>
      </c>
      <c r="T10" s="48"/>
    </row>
    <row r="11" spans="1:20" ht="15" customHeight="1" x14ac:dyDescent="0.4">
      <c r="A11" s="3" t="s">
        <v>7</v>
      </c>
      <c r="B11" s="13">
        <v>45176</v>
      </c>
      <c r="C11" s="51" t="s">
        <v>38</v>
      </c>
      <c r="D11" s="41">
        <v>60</v>
      </c>
      <c r="E11" s="41">
        <v>60</v>
      </c>
      <c r="F11" s="40"/>
      <c r="G11" s="41"/>
      <c r="H11" s="42"/>
      <c r="I11" s="43">
        <f t="shared" si="0"/>
        <v>2</v>
      </c>
      <c r="J11" s="41">
        <v>60</v>
      </c>
      <c r="K11" s="41">
        <v>60</v>
      </c>
      <c r="L11" s="41"/>
      <c r="M11" s="41"/>
      <c r="N11" s="42"/>
      <c r="O11" s="43">
        <f t="shared" si="1"/>
        <v>2</v>
      </c>
      <c r="P11" s="43">
        <f t="shared" si="4"/>
        <v>14</v>
      </c>
      <c r="Q11" s="44">
        <f>P11/$I$85</f>
        <v>5.737704918032787E-2</v>
      </c>
      <c r="R11" s="45">
        <f t="shared" si="2"/>
        <v>8.7499999999999994E-2</v>
      </c>
      <c r="S11" s="55">
        <f t="shared" si="3"/>
        <v>73</v>
      </c>
      <c r="T11" s="47"/>
    </row>
    <row r="12" spans="1:20" ht="15" customHeight="1" x14ac:dyDescent="0.4">
      <c r="A12" s="3" t="s">
        <v>8</v>
      </c>
      <c r="B12" s="13">
        <v>45177</v>
      </c>
      <c r="C12" s="51" t="s">
        <v>3</v>
      </c>
      <c r="D12" s="41">
        <v>60</v>
      </c>
      <c r="E12" s="41">
        <v>60</v>
      </c>
      <c r="F12" s="40"/>
      <c r="G12" s="41"/>
      <c r="H12" s="42"/>
      <c r="I12" s="43">
        <f t="shared" si="0"/>
        <v>2</v>
      </c>
      <c r="J12" s="41">
        <v>60</v>
      </c>
      <c r="K12" s="41">
        <v>60</v>
      </c>
      <c r="L12" s="41"/>
      <c r="M12" s="41"/>
      <c r="N12" s="42"/>
      <c r="O12" s="43">
        <f t="shared" si="1"/>
        <v>2</v>
      </c>
      <c r="P12" s="43">
        <f t="shared" si="4"/>
        <v>16</v>
      </c>
      <c r="Q12" s="44">
        <f>P12/$I$85</f>
        <v>6.5573770491803282E-2</v>
      </c>
      <c r="R12" s="45">
        <f t="shared" si="2"/>
        <v>0.1</v>
      </c>
      <c r="S12" s="55">
        <f t="shared" si="3"/>
        <v>72</v>
      </c>
      <c r="T12" s="47"/>
    </row>
    <row r="13" spans="1:20" ht="15" customHeight="1" x14ac:dyDescent="0.4">
      <c r="A13" s="3" t="s">
        <v>29</v>
      </c>
      <c r="B13" s="13">
        <v>45178</v>
      </c>
      <c r="C13" s="51" t="s">
        <v>4</v>
      </c>
      <c r="D13" s="41">
        <v>60</v>
      </c>
      <c r="E13" s="41">
        <v>60</v>
      </c>
      <c r="F13" s="40"/>
      <c r="G13" s="41"/>
      <c r="H13" s="42"/>
      <c r="I13" s="43">
        <f t="shared" si="0"/>
        <v>2</v>
      </c>
      <c r="J13" s="40">
        <v>180</v>
      </c>
      <c r="K13" s="41">
        <v>180</v>
      </c>
      <c r="L13" s="41"/>
      <c r="M13" s="41"/>
      <c r="N13" s="42"/>
      <c r="O13" s="43">
        <f t="shared" si="1"/>
        <v>6</v>
      </c>
      <c r="P13" s="43">
        <f t="shared" si="4"/>
        <v>22</v>
      </c>
      <c r="Q13" s="44">
        <f>P13/$I$85</f>
        <v>9.0163934426229511E-2</v>
      </c>
      <c r="R13" s="45">
        <f t="shared" si="2"/>
        <v>0.1125</v>
      </c>
      <c r="S13" s="55">
        <f t="shared" si="3"/>
        <v>71</v>
      </c>
      <c r="T13" s="47"/>
    </row>
    <row r="14" spans="1:20" ht="15" customHeight="1" x14ac:dyDescent="0.4">
      <c r="A14" s="3" t="s">
        <v>9</v>
      </c>
      <c r="B14" s="13">
        <v>45179</v>
      </c>
      <c r="C14" s="51" t="s">
        <v>5</v>
      </c>
      <c r="D14" s="41">
        <v>60</v>
      </c>
      <c r="E14" s="41">
        <v>60</v>
      </c>
      <c r="F14" s="41"/>
      <c r="G14" s="41"/>
      <c r="H14" s="42"/>
      <c r="I14" s="43">
        <f t="shared" si="0"/>
        <v>2</v>
      </c>
      <c r="J14" s="40">
        <v>180</v>
      </c>
      <c r="K14" s="41">
        <v>180</v>
      </c>
      <c r="L14" s="41"/>
      <c r="M14" s="41"/>
      <c r="N14" s="42"/>
      <c r="O14" s="43">
        <f t="shared" si="1"/>
        <v>6</v>
      </c>
      <c r="P14" s="43">
        <f t="shared" si="4"/>
        <v>28</v>
      </c>
      <c r="Q14" s="44">
        <f>P14/$I$85</f>
        <v>0.11475409836065574</v>
      </c>
      <c r="R14" s="45">
        <f t="shared" si="2"/>
        <v>0.125</v>
      </c>
      <c r="S14" s="55">
        <f t="shared" si="3"/>
        <v>70</v>
      </c>
      <c r="T14" s="47"/>
    </row>
    <row r="15" spans="1:20" ht="15" customHeight="1" x14ac:dyDescent="0.4">
      <c r="A15" s="3" t="s">
        <v>10</v>
      </c>
      <c r="B15" s="13">
        <v>45180</v>
      </c>
      <c r="C15" s="51" t="s">
        <v>81</v>
      </c>
      <c r="D15" s="41">
        <v>60</v>
      </c>
      <c r="E15" s="41">
        <v>60</v>
      </c>
      <c r="F15" s="41"/>
      <c r="G15" s="41"/>
      <c r="H15" s="42"/>
      <c r="I15" s="43">
        <f t="shared" si="0"/>
        <v>2</v>
      </c>
      <c r="J15" s="40"/>
      <c r="K15" s="41"/>
      <c r="L15" s="41"/>
      <c r="M15" s="41"/>
      <c r="N15" s="42"/>
      <c r="O15" s="43">
        <f t="shared" si="1"/>
        <v>0</v>
      </c>
      <c r="P15" s="43">
        <f t="shared" si="4"/>
        <v>28</v>
      </c>
      <c r="Q15" s="44">
        <f>P15/$I$85</f>
        <v>0.11475409836065574</v>
      </c>
      <c r="R15" s="45">
        <f t="shared" si="2"/>
        <v>0.13750000000000001</v>
      </c>
      <c r="S15" s="55">
        <f t="shared" si="3"/>
        <v>69</v>
      </c>
      <c r="T15" s="47"/>
    </row>
    <row r="16" spans="1:20" ht="15" customHeight="1" x14ac:dyDescent="0.4">
      <c r="A16" s="3" t="s">
        <v>35</v>
      </c>
      <c r="B16" s="13">
        <v>45181</v>
      </c>
      <c r="C16" s="51" t="s">
        <v>2</v>
      </c>
      <c r="D16" s="41">
        <v>60</v>
      </c>
      <c r="E16" s="41">
        <v>60</v>
      </c>
      <c r="F16" s="41"/>
      <c r="G16" s="41"/>
      <c r="H16" s="41"/>
      <c r="I16" s="43">
        <f t="shared" si="0"/>
        <v>2</v>
      </c>
      <c r="J16" s="40"/>
      <c r="K16" s="41"/>
      <c r="L16" s="41"/>
      <c r="M16" s="41"/>
      <c r="N16" s="42"/>
      <c r="O16" s="43">
        <f t="shared" si="1"/>
        <v>0</v>
      </c>
      <c r="P16" s="43">
        <f t="shared" si="4"/>
        <v>28</v>
      </c>
      <c r="Q16" s="44">
        <f>P16/$I$85</f>
        <v>0.11475409836065574</v>
      </c>
      <c r="R16" s="45">
        <f t="shared" si="2"/>
        <v>0.15</v>
      </c>
      <c r="S16" s="55">
        <f t="shared" si="3"/>
        <v>68</v>
      </c>
      <c r="T16" s="47"/>
    </row>
    <row r="17" spans="1:20" ht="15" customHeight="1" x14ac:dyDescent="0.4">
      <c r="A17" s="3" t="s">
        <v>11</v>
      </c>
      <c r="B17" s="13">
        <v>45182</v>
      </c>
      <c r="C17" s="51" t="s">
        <v>37</v>
      </c>
      <c r="D17" s="41">
        <v>60</v>
      </c>
      <c r="E17" s="41">
        <v>60</v>
      </c>
      <c r="F17" s="41"/>
      <c r="G17" s="41"/>
      <c r="H17" s="41"/>
      <c r="I17" s="43">
        <f t="shared" si="0"/>
        <v>2</v>
      </c>
      <c r="J17" s="40"/>
      <c r="K17" s="41"/>
      <c r="L17" s="41"/>
      <c r="M17" s="41"/>
      <c r="N17" s="42"/>
      <c r="O17" s="43">
        <f t="shared" si="1"/>
        <v>0</v>
      </c>
      <c r="P17" s="43">
        <f t="shared" si="4"/>
        <v>28</v>
      </c>
      <c r="Q17" s="44">
        <f>P17/$I$85</f>
        <v>0.11475409836065574</v>
      </c>
      <c r="R17" s="45">
        <f t="shared" si="2"/>
        <v>0.16250000000000001</v>
      </c>
      <c r="S17" s="55">
        <f t="shared" si="3"/>
        <v>67</v>
      </c>
      <c r="T17" s="47"/>
    </row>
    <row r="18" spans="1:20" ht="15" customHeight="1" x14ac:dyDescent="0.4">
      <c r="A18" s="3" t="s">
        <v>12</v>
      </c>
      <c r="B18" s="13">
        <v>45183</v>
      </c>
      <c r="C18" s="51" t="s">
        <v>38</v>
      </c>
      <c r="D18" s="41">
        <v>60</v>
      </c>
      <c r="E18" s="41">
        <v>60</v>
      </c>
      <c r="F18" s="41"/>
      <c r="G18" s="41"/>
      <c r="H18" s="41"/>
      <c r="I18" s="43">
        <f t="shared" si="0"/>
        <v>2</v>
      </c>
      <c r="J18" s="40"/>
      <c r="K18" s="41"/>
      <c r="L18" s="41"/>
      <c r="M18" s="41"/>
      <c r="N18" s="42"/>
      <c r="O18" s="43">
        <f t="shared" si="1"/>
        <v>0</v>
      </c>
      <c r="P18" s="43">
        <f t="shared" si="4"/>
        <v>28</v>
      </c>
      <c r="Q18" s="44">
        <f>P18/$I$85</f>
        <v>0.11475409836065574</v>
      </c>
      <c r="R18" s="45">
        <f t="shared" si="2"/>
        <v>0.17499999999999999</v>
      </c>
      <c r="S18" s="55">
        <f t="shared" si="3"/>
        <v>66</v>
      </c>
      <c r="T18" s="48"/>
    </row>
    <row r="19" spans="1:20" ht="15" customHeight="1" x14ac:dyDescent="0.4">
      <c r="A19" s="3" t="s">
        <v>13</v>
      </c>
      <c r="B19" s="13">
        <v>45184</v>
      </c>
      <c r="C19" s="51" t="s">
        <v>3</v>
      </c>
      <c r="D19" s="41">
        <v>60</v>
      </c>
      <c r="E19" s="41">
        <v>60</v>
      </c>
      <c r="F19" s="41"/>
      <c r="G19" s="41"/>
      <c r="H19" s="41"/>
      <c r="I19" s="43">
        <f t="shared" si="0"/>
        <v>2</v>
      </c>
      <c r="J19" s="40"/>
      <c r="K19" s="41"/>
      <c r="L19" s="41"/>
      <c r="M19" s="41"/>
      <c r="N19" s="42"/>
      <c r="O19" s="43">
        <f t="shared" si="1"/>
        <v>0</v>
      </c>
      <c r="P19" s="43">
        <f t="shared" si="4"/>
        <v>28</v>
      </c>
      <c r="Q19" s="44">
        <f>P19/$I$85</f>
        <v>0.11475409836065574</v>
      </c>
      <c r="R19" s="45">
        <f t="shared" si="2"/>
        <v>0.1875</v>
      </c>
      <c r="S19" s="55">
        <f t="shared" si="3"/>
        <v>65</v>
      </c>
      <c r="T19" s="47"/>
    </row>
    <row r="20" spans="1:20" ht="15" customHeight="1" x14ac:dyDescent="0.4">
      <c r="A20" s="3" t="s">
        <v>21</v>
      </c>
      <c r="B20" s="13">
        <v>45185</v>
      </c>
      <c r="C20" s="51" t="s">
        <v>4</v>
      </c>
      <c r="D20" s="41">
        <v>60</v>
      </c>
      <c r="E20" s="41">
        <v>60</v>
      </c>
      <c r="F20" s="41"/>
      <c r="G20" s="41"/>
      <c r="H20" s="41"/>
      <c r="I20" s="43">
        <f t="shared" si="0"/>
        <v>2</v>
      </c>
      <c r="J20" s="40"/>
      <c r="K20" s="41"/>
      <c r="L20" s="41"/>
      <c r="M20" s="41"/>
      <c r="N20" s="42"/>
      <c r="O20" s="43">
        <f t="shared" si="1"/>
        <v>0</v>
      </c>
      <c r="P20" s="43">
        <f t="shared" si="4"/>
        <v>28</v>
      </c>
      <c r="Q20" s="44">
        <f>P20/$I$85</f>
        <v>0.11475409836065574</v>
      </c>
      <c r="R20" s="45">
        <f t="shared" si="2"/>
        <v>0.2</v>
      </c>
      <c r="S20" s="55">
        <f t="shared" si="3"/>
        <v>64</v>
      </c>
      <c r="T20" s="47"/>
    </row>
    <row r="21" spans="1:20" ht="15" customHeight="1" x14ac:dyDescent="0.4">
      <c r="A21" s="3" t="s">
        <v>22</v>
      </c>
      <c r="B21" s="13">
        <v>45186</v>
      </c>
      <c r="C21" s="51" t="s">
        <v>5</v>
      </c>
      <c r="D21" s="41">
        <v>60</v>
      </c>
      <c r="E21" s="41">
        <v>60</v>
      </c>
      <c r="F21" s="41"/>
      <c r="G21" s="41"/>
      <c r="H21" s="42"/>
      <c r="I21" s="43">
        <f t="shared" si="0"/>
        <v>2</v>
      </c>
      <c r="J21" s="40"/>
      <c r="K21" s="41"/>
      <c r="L21" s="41"/>
      <c r="M21" s="41"/>
      <c r="N21" s="42"/>
      <c r="O21" s="43">
        <f t="shared" si="1"/>
        <v>0</v>
      </c>
      <c r="P21" s="43">
        <f t="shared" si="4"/>
        <v>28</v>
      </c>
      <c r="Q21" s="44">
        <f>P21/$I$85</f>
        <v>0.11475409836065574</v>
      </c>
      <c r="R21" s="45">
        <f t="shared" si="2"/>
        <v>0.21249999999999999</v>
      </c>
      <c r="S21" s="55">
        <f t="shared" si="3"/>
        <v>63</v>
      </c>
      <c r="T21" s="47"/>
    </row>
    <row r="22" spans="1:20" ht="15" customHeight="1" x14ac:dyDescent="0.4">
      <c r="A22" s="3" t="s">
        <v>23</v>
      </c>
      <c r="B22" s="13">
        <v>45187</v>
      </c>
      <c r="C22" s="51" t="s">
        <v>81</v>
      </c>
      <c r="D22" s="41">
        <v>60</v>
      </c>
      <c r="E22" s="41">
        <v>60</v>
      </c>
      <c r="F22" s="41"/>
      <c r="G22" s="41"/>
      <c r="H22" s="42"/>
      <c r="I22" s="43">
        <f t="shared" si="0"/>
        <v>2</v>
      </c>
      <c r="J22" s="40"/>
      <c r="K22" s="41"/>
      <c r="L22" s="41"/>
      <c r="M22" s="41"/>
      <c r="N22" s="42"/>
      <c r="O22" s="43">
        <f t="shared" si="1"/>
        <v>0</v>
      </c>
      <c r="P22" s="43">
        <f t="shared" si="4"/>
        <v>28</v>
      </c>
      <c r="Q22" s="44">
        <f>P22/$I$85</f>
        <v>0.11475409836065574</v>
      </c>
      <c r="R22" s="45">
        <f t="shared" si="2"/>
        <v>0.22500000000000001</v>
      </c>
      <c r="S22" s="55">
        <f t="shared" si="3"/>
        <v>62</v>
      </c>
      <c r="T22" s="47"/>
    </row>
    <row r="23" spans="1:20" ht="15" customHeight="1" x14ac:dyDescent="0.4">
      <c r="A23" s="3" t="s">
        <v>24</v>
      </c>
      <c r="B23" s="13">
        <v>45188</v>
      </c>
      <c r="C23" s="51" t="s">
        <v>2</v>
      </c>
      <c r="D23" s="41">
        <v>60</v>
      </c>
      <c r="E23" s="41">
        <v>60</v>
      </c>
      <c r="F23" s="41"/>
      <c r="G23" s="41"/>
      <c r="H23" s="41"/>
      <c r="I23" s="43">
        <f t="shared" si="0"/>
        <v>2</v>
      </c>
      <c r="J23" s="40"/>
      <c r="K23" s="41"/>
      <c r="L23" s="41"/>
      <c r="M23" s="41"/>
      <c r="N23" s="42"/>
      <c r="O23" s="43">
        <f t="shared" si="1"/>
        <v>0</v>
      </c>
      <c r="P23" s="43">
        <f t="shared" si="4"/>
        <v>28</v>
      </c>
      <c r="Q23" s="44">
        <f>P23/$I$85</f>
        <v>0.11475409836065574</v>
      </c>
      <c r="R23" s="45">
        <f t="shared" si="2"/>
        <v>0.23749999999999999</v>
      </c>
      <c r="S23" s="55">
        <f t="shared" si="3"/>
        <v>61</v>
      </c>
      <c r="T23" s="47"/>
    </row>
    <row r="24" spans="1:20" ht="15" customHeight="1" x14ac:dyDescent="0.4">
      <c r="A24" s="3" t="s">
        <v>25</v>
      </c>
      <c r="B24" s="13">
        <v>45189</v>
      </c>
      <c r="C24" s="51" t="s">
        <v>37</v>
      </c>
      <c r="D24" s="41">
        <v>60</v>
      </c>
      <c r="E24" s="41">
        <v>60</v>
      </c>
      <c r="F24" s="41"/>
      <c r="G24" s="41"/>
      <c r="H24" s="41"/>
      <c r="I24" s="43">
        <f t="shared" si="0"/>
        <v>2</v>
      </c>
      <c r="J24" s="40"/>
      <c r="K24" s="41"/>
      <c r="L24" s="41"/>
      <c r="M24" s="41"/>
      <c r="N24" s="42"/>
      <c r="O24" s="43">
        <f t="shared" si="1"/>
        <v>0</v>
      </c>
      <c r="P24" s="43">
        <f t="shared" si="4"/>
        <v>28</v>
      </c>
      <c r="Q24" s="44">
        <f>P24/$I$85</f>
        <v>0.11475409836065574</v>
      </c>
      <c r="R24" s="45">
        <f t="shared" si="2"/>
        <v>0.25</v>
      </c>
      <c r="S24" s="55">
        <f t="shared" si="3"/>
        <v>60</v>
      </c>
      <c r="T24" s="47"/>
    </row>
    <row r="25" spans="1:20" ht="15" customHeight="1" x14ac:dyDescent="0.4">
      <c r="A25" s="3" t="s">
        <v>14</v>
      </c>
      <c r="B25" s="13">
        <v>45190</v>
      </c>
      <c r="C25" s="51" t="s">
        <v>38</v>
      </c>
      <c r="D25" s="41">
        <v>60</v>
      </c>
      <c r="E25" s="41">
        <v>60</v>
      </c>
      <c r="F25" s="41"/>
      <c r="G25" s="41"/>
      <c r="H25" s="41"/>
      <c r="I25" s="43">
        <f t="shared" si="0"/>
        <v>2</v>
      </c>
      <c r="J25" s="40"/>
      <c r="K25" s="41"/>
      <c r="L25" s="41"/>
      <c r="M25" s="41"/>
      <c r="N25" s="42"/>
      <c r="O25" s="43">
        <f t="shared" si="1"/>
        <v>0</v>
      </c>
      <c r="P25" s="43">
        <f t="shared" si="4"/>
        <v>28</v>
      </c>
      <c r="Q25" s="44">
        <f>P25/$I$85</f>
        <v>0.11475409836065574</v>
      </c>
      <c r="R25" s="45">
        <f t="shared" si="2"/>
        <v>0.26250000000000001</v>
      </c>
      <c r="S25" s="55">
        <f t="shared" si="3"/>
        <v>59</v>
      </c>
      <c r="T25" s="47"/>
    </row>
    <row r="26" spans="1:20" ht="15" customHeight="1" x14ac:dyDescent="0.4">
      <c r="A26" s="3" t="s">
        <v>15</v>
      </c>
      <c r="B26" s="13">
        <v>45191</v>
      </c>
      <c r="C26" s="51" t="s">
        <v>3</v>
      </c>
      <c r="D26" s="41">
        <v>60</v>
      </c>
      <c r="E26" s="41">
        <v>60</v>
      </c>
      <c r="F26" s="41"/>
      <c r="G26" s="41"/>
      <c r="H26" s="41"/>
      <c r="I26" s="43">
        <f t="shared" si="0"/>
        <v>2</v>
      </c>
      <c r="J26" s="40"/>
      <c r="K26" s="41"/>
      <c r="L26" s="41"/>
      <c r="M26" s="41"/>
      <c r="N26" s="42"/>
      <c r="O26" s="43">
        <f t="shared" si="1"/>
        <v>0</v>
      </c>
      <c r="P26" s="43">
        <f t="shared" si="4"/>
        <v>28</v>
      </c>
      <c r="Q26" s="44">
        <f>P26/$I$85</f>
        <v>0.11475409836065574</v>
      </c>
      <c r="R26" s="45">
        <f t="shared" si="2"/>
        <v>0.27500000000000002</v>
      </c>
      <c r="S26" s="55">
        <f t="shared" si="3"/>
        <v>58</v>
      </c>
      <c r="T26" s="47"/>
    </row>
    <row r="27" spans="1:20" ht="15" customHeight="1" x14ac:dyDescent="0.4">
      <c r="A27" s="3" t="s">
        <v>26</v>
      </c>
      <c r="B27" s="13">
        <v>45192</v>
      </c>
      <c r="C27" s="51" t="s">
        <v>4</v>
      </c>
      <c r="D27" s="41">
        <v>60</v>
      </c>
      <c r="E27" s="41">
        <v>120</v>
      </c>
      <c r="F27" s="41">
        <v>120</v>
      </c>
      <c r="G27" s="41">
        <v>120</v>
      </c>
      <c r="H27" s="41"/>
      <c r="I27" s="43">
        <f t="shared" si="0"/>
        <v>7</v>
      </c>
      <c r="J27" s="40"/>
      <c r="K27" s="41"/>
      <c r="L27" s="41"/>
      <c r="M27" s="41"/>
      <c r="N27" s="42"/>
      <c r="O27" s="43">
        <f t="shared" si="1"/>
        <v>0</v>
      </c>
      <c r="P27" s="43">
        <f t="shared" si="4"/>
        <v>28</v>
      </c>
      <c r="Q27" s="44">
        <f>P27/$I$85</f>
        <v>0.11475409836065574</v>
      </c>
      <c r="R27" s="45">
        <f t="shared" si="2"/>
        <v>0.28749999999999998</v>
      </c>
      <c r="S27" s="55">
        <f t="shared" si="3"/>
        <v>57</v>
      </c>
      <c r="T27" s="47"/>
    </row>
    <row r="28" spans="1:20" ht="15" customHeight="1" x14ac:dyDescent="0.4">
      <c r="A28" s="3" t="s">
        <v>32</v>
      </c>
      <c r="B28" s="13">
        <v>45193</v>
      </c>
      <c r="C28" s="51" t="s">
        <v>5</v>
      </c>
      <c r="D28" s="41">
        <v>60</v>
      </c>
      <c r="E28" s="41"/>
      <c r="F28" s="41"/>
      <c r="G28" s="41"/>
      <c r="H28" s="42"/>
      <c r="I28" s="43">
        <f t="shared" si="0"/>
        <v>1</v>
      </c>
      <c r="J28" s="40"/>
      <c r="K28" s="41"/>
      <c r="L28" s="41"/>
      <c r="M28" s="41"/>
      <c r="N28" s="42"/>
      <c r="O28" s="43">
        <f t="shared" si="1"/>
        <v>0</v>
      </c>
      <c r="P28" s="43">
        <f t="shared" si="4"/>
        <v>28</v>
      </c>
      <c r="Q28" s="44">
        <f>P28/$I$85</f>
        <v>0.11475409836065574</v>
      </c>
      <c r="R28" s="45">
        <f t="shared" si="2"/>
        <v>0.3</v>
      </c>
      <c r="S28" s="55">
        <f t="shared" si="3"/>
        <v>56</v>
      </c>
      <c r="T28" s="47" t="s">
        <v>110</v>
      </c>
    </row>
    <row r="29" spans="1:20" ht="15" customHeight="1" x14ac:dyDescent="0.4">
      <c r="A29" s="3" t="s">
        <v>33</v>
      </c>
      <c r="B29" s="13">
        <v>45194</v>
      </c>
      <c r="C29" s="51" t="s">
        <v>81</v>
      </c>
      <c r="D29" s="41">
        <v>60</v>
      </c>
      <c r="E29" s="41">
        <v>60</v>
      </c>
      <c r="F29" s="41"/>
      <c r="G29" s="41"/>
      <c r="H29" s="42"/>
      <c r="I29" s="43">
        <f t="shared" si="0"/>
        <v>2</v>
      </c>
      <c r="J29" s="40"/>
      <c r="K29" s="41"/>
      <c r="L29" s="41"/>
      <c r="M29" s="41"/>
      <c r="N29" s="42"/>
      <c r="O29" s="43">
        <f t="shared" si="1"/>
        <v>0</v>
      </c>
      <c r="P29" s="43">
        <f t="shared" si="4"/>
        <v>28</v>
      </c>
      <c r="Q29" s="44">
        <f>P29/$I$85</f>
        <v>0.11475409836065574</v>
      </c>
      <c r="R29" s="45">
        <f t="shared" si="2"/>
        <v>0.3125</v>
      </c>
      <c r="S29" s="55">
        <f t="shared" si="3"/>
        <v>55</v>
      </c>
      <c r="T29" s="47"/>
    </row>
    <row r="30" spans="1:20" ht="15" customHeight="1" x14ac:dyDescent="0.4">
      <c r="A30" s="3" t="s">
        <v>27</v>
      </c>
      <c r="B30" s="13">
        <v>45195</v>
      </c>
      <c r="C30" s="51" t="s">
        <v>2</v>
      </c>
      <c r="D30" s="41">
        <v>60</v>
      </c>
      <c r="E30" s="41">
        <v>60</v>
      </c>
      <c r="F30" s="41"/>
      <c r="G30" s="41"/>
      <c r="H30" s="41"/>
      <c r="I30" s="43">
        <f t="shared" si="0"/>
        <v>2</v>
      </c>
      <c r="J30" s="40"/>
      <c r="K30" s="41"/>
      <c r="L30" s="41"/>
      <c r="M30" s="41"/>
      <c r="N30" s="42"/>
      <c r="O30" s="43">
        <f t="shared" si="1"/>
        <v>0</v>
      </c>
      <c r="P30" s="43">
        <f t="shared" si="4"/>
        <v>28</v>
      </c>
      <c r="Q30" s="44">
        <f>P30/$I$85</f>
        <v>0.11475409836065574</v>
      </c>
      <c r="R30" s="45">
        <f t="shared" si="2"/>
        <v>0.32500000000000001</v>
      </c>
      <c r="S30" s="55">
        <f t="shared" si="3"/>
        <v>54</v>
      </c>
      <c r="T30" s="47"/>
    </row>
    <row r="31" spans="1:20" ht="15" customHeight="1" x14ac:dyDescent="0.4">
      <c r="A31" s="3" t="s">
        <v>28</v>
      </c>
      <c r="B31" s="13">
        <v>45196</v>
      </c>
      <c r="C31" s="51" t="s">
        <v>37</v>
      </c>
      <c r="D31" s="41">
        <v>60</v>
      </c>
      <c r="E31" s="41">
        <v>60</v>
      </c>
      <c r="F31" s="41">
        <v>30</v>
      </c>
      <c r="G31" s="41">
        <v>30</v>
      </c>
      <c r="H31" s="41"/>
      <c r="I31" s="43">
        <f t="shared" si="0"/>
        <v>3</v>
      </c>
      <c r="J31" s="40"/>
      <c r="K31" s="41"/>
      <c r="L31" s="41"/>
      <c r="M31" s="41"/>
      <c r="N31" s="42"/>
      <c r="O31" s="43">
        <f t="shared" si="1"/>
        <v>0</v>
      </c>
      <c r="P31" s="43">
        <f t="shared" si="4"/>
        <v>28</v>
      </c>
      <c r="Q31" s="44">
        <f>P31/$I$85</f>
        <v>0.11475409836065574</v>
      </c>
      <c r="R31" s="45">
        <f t="shared" si="2"/>
        <v>0.33750000000000002</v>
      </c>
      <c r="S31" s="55">
        <f t="shared" si="3"/>
        <v>53</v>
      </c>
      <c r="T31" s="47"/>
    </row>
    <row r="32" spans="1:20" ht="15" customHeight="1" x14ac:dyDescent="0.4">
      <c r="A32" s="3" t="s">
        <v>36</v>
      </c>
      <c r="B32" s="13">
        <v>45197</v>
      </c>
      <c r="C32" s="51" t="s">
        <v>38</v>
      </c>
      <c r="D32" s="41">
        <v>60</v>
      </c>
      <c r="E32" s="41">
        <v>60</v>
      </c>
      <c r="F32" s="41"/>
      <c r="G32" s="41"/>
      <c r="H32" s="41"/>
      <c r="I32" s="43">
        <f t="shared" si="0"/>
        <v>2</v>
      </c>
      <c r="J32" s="40"/>
      <c r="K32" s="41"/>
      <c r="L32" s="41"/>
      <c r="M32" s="41"/>
      <c r="N32" s="42"/>
      <c r="O32" s="43">
        <f t="shared" si="1"/>
        <v>0</v>
      </c>
      <c r="P32" s="43">
        <f t="shared" si="4"/>
        <v>28</v>
      </c>
      <c r="Q32" s="44">
        <f>P32/$I$85</f>
        <v>0.11475409836065574</v>
      </c>
      <c r="R32" s="45">
        <f t="shared" si="2"/>
        <v>0.35</v>
      </c>
      <c r="S32" s="55">
        <f t="shared" si="3"/>
        <v>52</v>
      </c>
      <c r="T32" s="47"/>
    </row>
    <row r="33" spans="1:20" ht="15" customHeight="1" x14ac:dyDescent="0.4">
      <c r="A33" s="3" t="s">
        <v>16</v>
      </c>
      <c r="B33" s="13">
        <v>45198</v>
      </c>
      <c r="C33" s="51" t="s">
        <v>3</v>
      </c>
      <c r="D33" s="41">
        <v>60</v>
      </c>
      <c r="E33" s="41">
        <v>60</v>
      </c>
      <c r="F33" s="41"/>
      <c r="G33" s="41"/>
      <c r="H33" s="41"/>
      <c r="I33" s="43">
        <f t="shared" si="0"/>
        <v>2</v>
      </c>
      <c r="J33" s="40"/>
      <c r="K33" s="41"/>
      <c r="L33" s="41"/>
      <c r="M33" s="41"/>
      <c r="N33" s="42"/>
      <c r="O33" s="43">
        <f t="shared" si="1"/>
        <v>0</v>
      </c>
      <c r="P33" s="43">
        <f t="shared" si="4"/>
        <v>28</v>
      </c>
      <c r="Q33" s="44">
        <f>P33/$I$85</f>
        <v>0.11475409836065574</v>
      </c>
      <c r="R33" s="45">
        <f t="shared" si="2"/>
        <v>0.36249999999999999</v>
      </c>
      <c r="S33" s="55">
        <f t="shared" si="3"/>
        <v>51</v>
      </c>
      <c r="T33" s="47"/>
    </row>
    <row r="34" spans="1:20" ht="15" customHeight="1" x14ac:dyDescent="0.4">
      <c r="A34" s="3" t="s">
        <v>39</v>
      </c>
      <c r="B34" s="13">
        <v>45199</v>
      </c>
      <c r="C34" s="51" t="s">
        <v>4</v>
      </c>
      <c r="D34" s="41">
        <v>60</v>
      </c>
      <c r="E34" s="41">
        <v>60</v>
      </c>
      <c r="F34" s="41">
        <v>60</v>
      </c>
      <c r="G34" s="41">
        <v>60</v>
      </c>
      <c r="H34" s="41"/>
      <c r="I34" s="43">
        <f t="shared" si="0"/>
        <v>4</v>
      </c>
      <c r="J34" s="40"/>
      <c r="K34" s="41"/>
      <c r="L34" s="41"/>
      <c r="M34" s="41"/>
      <c r="N34" s="42"/>
      <c r="O34" s="43">
        <f t="shared" si="1"/>
        <v>0</v>
      </c>
      <c r="P34" s="43">
        <f t="shared" si="4"/>
        <v>28</v>
      </c>
      <c r="Q34" s="44">
        <f>P34/$I$85</f>
        <v>0.11475409836065574</v>
      </c>
      <c r="R34" s="45">
        <f t="shared" si="2"/>
        <v>0.375</v>
      </c>
      <c r="S34" s="55">
        <f t="shared" si="3"/>
        <v>50</v>
      </c>
      <c r="T34" s="47"/>
    </row>
    <row r="35" spans="1:20" ht="15" customHeight="1" x14ac:dyDescent="0.4">
      <c r="A35" s="3" t="s">
        <v>40</v>
      </c>
      <c r="B35" s="13">
        <v>45200</v>
      </c>
      <c r="C35" s="51" t="s">
        <v>5</v>
      </c>
      <c r="D35" s="41">
        <v>60</v>
      </c>
      <c r="E35" s="41">
        <v>60</v>
      </c>
      <c r="F35" s="41">
        <v>60</v>
      </c>
      <c r="G35" s="41">
        <v>60</v>
      </c>
      <c r="H35" s="42"/>
      <c r="I35" s="43">
        <f t="shared" si="0"/>
        <v>4</v>
      </c>
      <c r="J35" s="40"/>
      <c r="K35" s="41"/>
      <c r="L35" s="41"/>
      <c r="M35" s="41"/>
      <c r="N35" s="42"/>
      <c r="O35" s="43">
        <f t="shared" si="1"/>
        <v>0</v>
      </c>
      <c r="P35" s="43">
        <f t="shared" si="4"/>
        <v>28</v>
      </c>
      <c r="Q35" s="44">
        <f>P35/$I$85</f>
        <v>0.11475409836065574</v>
      </c>
      <c r="R35" s="45">
        <f t="shared" si="2"/>
        <v>0.38750000000000001</v>
      </c>
      <c r="S35" s="55">
        <f t="shared" si="3"/>
        <v>49</v>
      </c>
      <c r="T35" s="47"/>
    </row>
    <row r="36" spans="1:20" ht="15" customHeight="1" x14ac:dyDescent="0.4">
      <c r="A36" s="3" t="s">
        <v>41</v>
      </c>
      <c r="B36" s="13">
        <v>45201</v>
      </c>
      <c r="C36" s="51" t="s">
        <v>81</v>
      </c>
      <c r="D36" s="41">
        <v>90</v>
      </c>
      <c r="E36" s="41">
        <v>60</v>
      </c>
      <c r="F36" s="41"/>
      <c r="G36" s="41"/>
      <c r="H36" s="42"/>
      <c r="I36" s="43">
        <f t="shared" si="0"/>
        <v>2.5</v>
      </c>
      <c r="J36" s="40"/>
      <c r="K36" s="41"/>
      <c r="L36" s="41"/>
      <c r="M36" s="41"/>
      <c r="N36" s="42"/>
      <c r="O36" s="43">
        <f t="shared" si="1"/>
        <v>0</v>
      </c>
      <c r="P36" s="43">
        <f t="shared" si="4"/>
        <v>28</v>
      </c>
      <c r="Q36" s="44">
        <f>P36/$I$85</f>
        <v>0.11475409836065574</v>
      </c>
      <c r="R36" s="45">
        <f t="shared" si="2"/>
        <v>0.4</v>
      </c>
      <c r="S36" s="55">
        <f t="shared" si="3"/>
        <v>48</v>
      </c>
      <c r="T36" s="47"/>
    </row>
    <row r="37" spans="1:20" ht="15" customHeight="1" x14ac:dyDescent="0.4">
      <c r="A37" s="3" t="s">
        <v>42</v>
      </c>
      <c r="B37" s="13">
        <v>45202</v>
      </c>
      <c r="C37" s="51" t="s">
        <v>2</v>
      </c>
      <c r="D37" s="41">
        <v>90</v>
      </c>
      <c r="E37" s="41">
        <v>60</v>
      </c>
      <c r="F37" s="41"/>
      <c r="G37" s="41"/>
      <c r="H37" s="41"/>
      <c r="I37" s="43">
        <f t="shared" ref="I37:I68" si="5">SUM(D37:H37)/60</f>
        <v>2.5</v>
      </c>
      <c r="J37" s="40"/>
      <c r="K37" s="41"/>
      <c r="L37" s="41"/>
      <c r="M37" s="41"/>
      <c r="N37" s="42"/>
      <c r="O37" s="43">
        <f t="shared" si="1"/>
        <v>0</v>
      </c>
      <c r="P37" s="43">
        <f t="shared" si="4"/>
        <v>28</v>
      </c>
      <c r="Q37" s="44">
        <f>P37/$I$85</f>
        <v>0.11475409836065574</v>
      </c>
      <c r="R37" s="45">
        <f t="shared" si="2"/>
        <v>0.41249999999999998</v>
      </c>
      <c r="S37" s="55">
        <f t="shared" si="3"/>
        <v>47</v>
      </c>
      <c r="T37" s="47"/>
    </row>
    <row r="38" spans="1:20" ht="15" customHeight="1" x14ac:dyDescent="0.4">
      <c r="A38" s="3" t="s">
        <v>43</v>
      </c>
      <c r="B38" s="13">
        <v>45203</v>
      </c>
      <c r="C38" s="51" t="s">
        <v>37</v>
      </c>
      <c r="D38" s="41">
        <v>60</v>
      </c>
      <c r="E38" s="41">
        <v>60</v>
      </c>
      <c r="F38" s="41">
        <v>30</v>
      </c>
      <c r="G38" s="41">
        <v>30</v>
      </c>
      <c r="H38" s="41"/>
      <c r="I38" s="43">
        <f t="shared" si="5"/>
        <v>3</v>
      </c>
      <c r="J38" s="40"/>
      <c r="K38" s="41"/>
      <c r="L38" s="41"/>
      <c r="M38" s="41"/>
      <c r="N38" s="42"/>
      <c r="O38" s="43">
        <f t="shared" si="1"/>
        <v>0</v>
      </c>
      <c r="P38" s="43">
        <f t="shared" si="4"/>
        <v>28</v>
      </c>
      <c r="Q38" s="44">
        <f>P38/$I$85</f>
        <v>0.11475409836065574</v>
      </c>
      <c r="R38" s="45">
        <f t="shared" si="2"/>
        <v>0.42499999999999999</v>
      </c>
      <c r="S38" s="55">
        <f t="shared" si="3"/>
        <v>46</v>
      </c>
      <c r="T38" s="47"/>
    </row>
    <row r="39" spans="1:20" ht="15" customHeight="1" x14ac:dyDescent="0.4">
      <c r="A39" s="3" t="s">
        <v>44</v>
      </c>
      <c r="B39" s="13">
        <v>45204</v>
      </c>
      <c r="C39" s="51" t="s">
        <v>38</v>
      </c>
      <c r="D39" s="41">
        <v>90</v>
      </c>
      <c r="E39" s="41">
        <v>60</v>
      </c>
      <c r="F39" s="41"/>
      <c r="G39" s="41"/>
      <c r="H39" s="41"/>
      <c r="I39" s="43">
        <f t="shared" si="5"/>
        <v>2.5</v>
      </c>
      <c r="J39" s="40"/>
      <c r="K39" s="41"/>
      <c r="L39" s="41"/>
      <c r="M39" s="41"/>
      <c r="N39" s="42"/>
      <c r="O39" s="43">
        <f t="shared" si="1"/>
        <v>0</v>
      </c>
      <c r="P39" s="43">
        <f t="shared" si="4"/>
        <v>28</v>
      </c>
      <c r="Q39" s="44">
        <f>P39/$I$85</f>
        <v>0.11475409836065574</v>
      </c>
      <c r="R39" s="45">
        <f t="shared" si="2"/>
        <v>0.4375</v>
      </c>
      <c r="S39" s="55">
        <f t="shared" si="3"/>
        <v>45</v>
      </c>
      <c r="T39" s="47"/>
    </row>
    <row r="40" spans="1:20" ht="15" customHeight="1" x14ac:dyDescent="0.4">
      <c r="A40" s="3" t="s">
        <v>45</v>
      </c>
      <c r="B40" s="13">
        <v>45205</v>
      </c>
      <c r="C40" s="51" t="s">
        <v>3</v>
      </c>
      <c r="D40" s="41">
        <v>90</v>
      </c>
      <c r="E40" s="41">
        <v>60</v>
      </c>
      <c r="F40" s="41"/>
      <c r="G40" s="41"/>
      <c r="H40" s="41"/>
      <c r="I40" s="43">
        <f t="shared" si="5"/>
        <v>2.5</v>
      </c>
      <c r="J40" s="40"/>
      <c r="K40" s="41"/>
      <c r="L40" s="41"/>
      <c r="M40" s="41"/>
      <c r="N40" s="42"/>
      <c r="O40" s="43">
        <f t="shared" si="1"/>
        <v>0</v>
      </c>
      <c r="P40" s="43">
        <f t="shared" si="4"/>
        <v>28</v>
      </c>
      <c r="Q40" s="44">
        <f>P40/$I$85</f>
        <v>0.11475409836065574</v>
      </c>
      <c r="R40" s="45">
        <f t="shared" si="2"/>
        <v>0.45</v>
      </c>
      <c r="S40" s="55">
        <f t="shared" si="3"/>
        <v>44</v>
      </c>
      <c r="T40" s="47"/>
    </row>
    <row r="41" spans="1:20" ht="15" customHeight="1" x14ac:dyDescent="0.4">
      <c r="A41" s="3" t="s">
        <v>46</v>
      </c>
      <c r="B41" s="13">
        <v>45206</v>
      </c>
      <c r="C41" s="51" t="s">
        <v>4</v>
      </c>
      <c r="D41" s="41">
        <v>60</v>
      </c>
      <c r="E41" s="41">
        <v>60</v>
      </c>
      <c r="F41" s="41">
        <v>60</v>
      </c>
      <c r="G41" s="41">
        <v>60</v>
      </c>
      <c r="H41" s="41"/>
      <c r="I41" s="43">
        <f t="shared" si="5"/>
        <v>4</v>
      </c>
      <c r="J41" s="40"/>
      <c r="K41" s="41"/>
      <c r="L41" s="41"/>
      <c r="M41" s="41"/>
      <c r="N41" s="42"/>
      <c r="O41" s="43">
        <f t="shared" si="1"/>
        <v>0</v>
      </c>
      <c r="P41" s="43">
        <f t="shared" si="4"/>
        <v>28</v>
      </c>
      <c r="Q41" s="44">
        <f>P41/$I$85</f>
        <v>0.11475409836065574</v>
      </c>
      <c r="R41" s="45">
        <f t="shared" si="2"/>
        <v>0.46250000000000002</v>
      </c>
      <c r="S41" s="55">
        <f t="shared" si="3"/>
        <v>43</v>
      </c>
      <c r="T41" s="47"/>
    </row>
    <row r="42" spans="1:20" ht="15" customHeight="1" x14ac:dyDescent="0.4">
      <c r="A42" s="3" t="s">
        <v>47</v>
      </c>
      <c r="B42" s="13">
        <v>45207</v>
      </c>
      <c r="C42" s="51" t="s">
        <v>5</v>
      </c>
      <c r="D42" s="41">
        <v>60</v>
      </c>
      <c r="E42" s="41">
        <v>60</v>
      </c>
      <c r="F42" s="41">
        <v>60</v>
      </c>
      <c r="G42" s="41">
        <v>60</v>
      </c>
      <c r="H42" s="42"/>
      <c r="I42" s="43">
        <f t="shared" si="5"/>
        <v>4</v>
      </c>
      <c r="J42" s="40"/>
      <c r="K42" s="41"/>
      <c r="L42" s="41"/>
      <c r="M42" s="41"/>
      <c r="N42" s="42"/>
      <c r="O42" s="43">
        <f t="shared" si="1"/>
        <v>0</v>
      </c>
      <c r="P42" s="43">
        <f t="shared" si="4"/>
        <v>28</v>
      </c>
      <c r="Q42" s="44">
        <f>P42/$I$85</f>
        <v>0.11475409836065574</v>
      </c>
      <c r="R42" s="45">
        <f t="shared" si="2"/>
        <v>0.47499999999999998</v>
      </c>
      <c r="S42" s="55">
        <f t="shared" si="3"/>
        <v>42</v>
      </c>
      <c r="T42" s="49"/>
    </row>
    <row r="43" spans="1:20" x14ac:dyDescent="0.4">
      <c r="A43" s="3" t="s">
        <v>48</v>
      </c>
      <c r="B43" s="13">
        <v>45208</v>
      </c>
      <c r="C43" s="51" t="s">
        <v>81</v>
      </c>
      <c r="D43" s="41">
        <v>90</v>
      </c>
      <c r="E43" s="41">
        <v>60</v>
      </c>
      <c r="F43" s="41"/>
      <c r="G43" s="41"/>
      <c r="H43" s="42"/>
      <c r="I43" s="43">
        <f t="shared" si="5"/>
        <v>2.5</v>
      </c>
      <c r="J43" s="40"/>
      <c r="K43" s="41"/>
      <c r="L43" s="41"/>
      <c r="M43" s="41"/>
      <c r="N43" s="42"/>
      <c r="O43" s="43">
        <f t="shared" si="1"/>
        <v>0</v>
      </c>
      <c r="P43" s="43">
        <f t="shared" si="4"/>
        <v>28</v>
      </c>
      <c r="Q43" s="44">
        <f>P43/$I$85</f>
        <v>0.11475409836065574</v>
      </c>
      <c r="R43" s="45">
        <f t="shared" si="2"/>
        <v>0.48749999999999999</v>
      </c>
      <c r="S43" s="55">
        <f t="shared" si="3"/>
        <v>41</v>
      </c>
      <c r="T43" s="49"/>
    </row>
    <row r="44" spans="1:20" ht="15" customHeight="1" x14ac:dyDescent="0.4">
      <c r="A44" s="3" t="s">
        <v>49</v>
      </c>
      <c r="B44" s="13">
        <v>45209</v>
      </c>
      <c r="C44" s="51" t="s">
        <v>2</v>
      </c>
      <c r="D44" s="41">
        <v>90</v>
      </c>
      <c r="E44" s="41">
        <v>60</v>
      </c>
      <c r="F44" s="40"/>
      <c r="G44" s="41"/>
      <c r="H44" s="41"/>
      <c r="I44" s="43">
        <f t="shared" si="5"/>
        <v>2.5</v>
      </c>
      <c r="J44" s="40"/>
      <c r="K44" s="41"/>
      <c r="L44" s="41"/>
      <c r="M44" s="41"/>
      <c r="N44" s="42"/>
      <c r="O44" s="43">
        <f t="shared" si="1"/>
        <v>0</v>
      </c>
      <c r="P44" s="43">
        <f t="shared" si="4"/>
        <v>28</v>
      </c>
      <c r="Q44" s="44">
        <f>P44/$I$85</f>
        <v>0.11475409836065574</v>
      </c>
      <c r="R44" s="45">
        <f t="shared" si="2"/>
        <v>0.5</v>
      </c>
      <c r="S44" s="55">
        <f t="shared" si="3"/>
        <v>40</v>
      </c>
      <c r="T44" s="47"/>
    </row>
    <row r="45" spans="1:20" ht="15" customHeight="1" x14ac:dyDescent="0.4">
      <c r="A45" s="3" t="s">
        <v>50</v>
      </c>
      <c r="B45" s="13">
        <v>45210</v>
      </c>
      <c r="C45" s="51" t="s">
        <v>37</v>
      </c>
      <c r="D45" s="41">
        <v>60</v>
      </c>
      <c r="E45" s="41">
        <v>60</v>
      </c>
      <c r="F45" s="41">
        <v>30</v>
      </c>
      <c r="G45" s="41">
        <v>30</v>
      </c>
      <c r="H45" s="41"/>
      <c r="I45" s="43">
        <f t="shared" si="5"/>
        <v>3</v>
      </c>
      <c r="J45" s="40"/>
      <c r="K45" s="41"/>
      <c r="L45" s="41"/>
      <c r="M45" s="41"/>
      <c r="N45" s="42"/>
      <c r="O45" s="43">
        <f t="shared" si="1"/>
        <v>0</v>
      </c>
      <c r="P45" s="43">
        <f t="shared" si="4"/>
        <v>28</v>
      </c>
      <c r="Q45" s="44">
        <f>P45/$I$85</f>
        <v>0.11475409836065574</v>
      </c>
      <c r="R45" s="45">
        <f t="shared" si="2"/>
        <v>0.51249999999999996</v>
      </c>
      <c r="S45" s="55">
        <f t="shared" si="3"/>
        <v>39</v>
      </c>
      <c r="T45" s="47"/>
    </row>
    <row r="46" spans="1:20" ht="15" customHeight="1" x14ac:dyDescent="0.4">
      <c r="A46" s="3" t="s">
        <v>51</v>
      </c>
      <c r="B46" s="13">
        <v>45211</v>
      </c>
      <c r="C46" s="51" t="s">
        <v>38</v>
      </c>
      <c r="D46" s="41">
        <v>90</v>
      </c>
      <c r="E46" s="41">
        <v>60</v>
      </c>
      <c r="F46" s="40"/>
      <c r="G46" s="41"/>
      <c r="H46" s="41"/>
      <c r="I46" s="43">
        <f t="shared" si="5"/>
        <v>2.5</v>
      </c>
      <c r="J46" s="40"/>
      <c r="K46" s="41"/>
      <c r="L46" s="41"/>
      <c r="M46" s="41"/>
      <c r="N46" s="42"/>
      <c r="O46" s="43">
        <f t="shared" si="1"/>
        <v>0</v>
      </c>
      <c r="P46" s="43">
        <f t="shared" si="4"/>
        <v>28</v>
      </c>
      <c r="Q46" s="44">
        <f>P46/$I$85</f>
        <v>0.11475409836065574</v>
      </c>
      <c r="R46" s="45">
        <f t="shared" si="2"/>
        <v>0.52500000000000002</v>
      </c>
      <c r="S46" s="55">
        <f t="shared" si="3"/>
        <v>38</v>
      </c>
      <c r="T46" s="47"/>
    </row>
    <row r="47" spans="1:20" ht="15" customHeight="1" x14ac:dyDescent="0.4">
      <c r="A47" s="3" t="s">
        <v>52</v>
      </c>
      <c r="B47" s="13">
        <v>45212</v>
      </c>
      <c r="C47" s="51" t="s">
        <v>3</v>
      </c>
      <c r="D47" s="41">
        <v>90</v>
      </c>
      <c r="E47" s="41">
        <v>60</v>
      </c>
      <c r="F47" s="40"/>
      <c r="G47" s="41"/>
      <c r="H47" s="41"/>
      <c r="I47" s="43">
        <f t="shared" si="5"/>
        <v>2.5</v>
      </c>
      <c r="J47" s="40"/>
      <c r="K47" s="41"/>
      <c r="L47" s="41"/>
      <c r="M47" s="41"/>
      <c r="N47" s="42"/>
      <c r="O47" s="43">
        <f t="shared" si="1"/>
        <v>0</v>
      </c>
      <c r="P47" s="43">
        <f t="shared" si="4"/>
        <v>28</v>
      </c>
      <c r="Q47" s="44">
        <f>P47/$I$85</f>
        <v>0.11475409836065574</v>
      </c>
      <c r="R47" s="45">
        <f t="shared" si="2"/>
        <v>0.53749999999999998</v>
      </c>
      <c r="S47" s="55">
        <f t="shared" si="3"/>
        <v>37</v>
      </c>
      <c r="T47" s="47"/>
    </row>
    <row r="48" spans="1:20" ht="15" customHeight="1" x14ac:dyDescent="0.4">
      <c r="A48" s="3" t="s">
        <v>53</v>
      </c>
      <c r="B48" s="13">
        <v>45213</v>
      </c>
      <c r="C48" s="51" t="s">
        <v>4</v>
      </c>
      <c r="D48" s="41">
        <v>60</v>
      </c>
      <c r="E48" s="41">
        <v>60</v>
      </c>
      <c r="F48" s="41">
        <v>120</v>
      </c>
      <c r="G48" s="41">
        <v>120</v>
      </c>
      <c r="H48" s="41"/>
      <c r="I48" s="43">
        <f t="shared" si="5"/>
        <v>6</v>
      </c>
      <c r="J48" s="40"/>
      <c r="K48" s="41"/>
      <c r="L48" s="41"/>
      <c r="M48" s="41"/>
      <c r="N48" s="42"/>
      <c r="O48" s="43">
        <f t="shared" si="1"/>
        <v>0</v>
      </c>
      <c r="P48" s="43">
        <f t="shared" si="4"/>
        <v>28</v>
      </c>
      <c r="Q48" s="44">
        <f>P48/$I$85</f>
        <v>0.11475409836065574</v>
      </c>
      <c r="R48" s="45">
        <f t="shared" si="2"/>
        <v>0.55000000000000004</v>
      </c>
      <c r="S48" s="55">
        <f t="shared" si="3"/>
        <v>36</v>
      </c>
      <c r="T48" s="47"/>
    </row>
    <row r="49" spans="1:20" ht="15" customHeight="1" x14ac:dyDescent="0.4">
      <c r="A49" s="3" t="s">
        <v>54</v>
      </c>
      <c r="B49" s="13">
        <v>45214</v>
      </c>
      <c r="C49" s="51" t="s">
        <v>5</v>
      </c>
      <c r="D49" s="41">
        <v>60</v>
      </c>
      <c r="E49" s="41">
        <v>60</v>
      </c>
      <c r="F49" s="41">
        <v>120</v>
      </c>
      <c r="G49" s="41">
        <v>120</v>
      </c>
      <c r="H49" s="42"/>
      <c r="I49" s="43">
        <f t="shared" si="5"/>
        <v>6</v>
      </c>
      <c r="J49" s="40"/>
      <c r="K49" s="41"/>
      <c r="L49" s="41"/>
      <c r="M49" s="41"/>
      <c r="N49" s="42"/>
      <c r="O49" s="43">
        <f t="shared" si="1"/>
        <v>0</v>
      </c>
      <c r="P49" s="43">
        <f t="shared" si="4"/>
        <v>28</v>
      </c>
      <c r="Q49" s="44">
        <f>P49/$I$85</f>
        <v>0.11475409836065574</v>
      </c>
      <c r="R49" s="45">
        <f t="shared" si="2"/>
        <v>0.5625</v>
      </c>
      <c r="S49" s="55">
        <f t="shared" si="3"/>
        <v>35</v>
      </c>
      <c r="T49" s="47"/>
    </row>
    <row r="50" spans="1:20" ht="15" customHeight="1" x14ac:dyDescent="0.4">
      <c r="A50" s="3" t="s">
        <v>55</v>
      </c>
      <c r="B50" s="13">
        <v>45215</v>
      </c>
      <c r="C50" s="51" t="s">
        <v>81</v>
      </c>
      <c r="D50" s="41">
        <v>90</v>
      </c>
      <c r="E50" s="41">
        <v>60</v>
      </c>
      <c r="F50" s="41"/>
      <c r="G50" s="41"/>
      <c r="H50" s="42"/>
      <c r="I50" s="43">
        <f t="shared" si="5"/>
        <v>2.5</v>
      </c>
      <c r="J50" s="40"/>
      <c r="K50" s="41"/>
      <c r="L50" s="41"/>
      <c r="M50" s="41"/>
      <c r="N50" s="42"/>
      <c r="O50" s="43">
        <f t="shared" si="1"/>
        <v>0</v>
      </c>
      <c r="P50" s="43">
        <f t="shared" si="4"/>
        <v>28</v>
      </c>
      <c r="Q50" s="44">
        <f>P50/$I$85</f>
        <v>0.11475409836065574</v>
      </c>
      <c r="R50" s="45">
        <f t="shared" si="2"/>
        <v>0.57499999999999996</v>
      </c>
      <c r="S50" s="55">
        <f t="shared" si="3"/>
        <v>34</v>
      </c>
      <c r="T50" s="50"/>
    </row>
    <row r="51" spans="1:20" ht="15" customHeight="1" x14ac:dyDescent="0.4">
      <c r="A51" s="3" t="s">
        <v>56</v>
      </c>
      <c r="B51" s="13">
        <v>45216</v>
      </c>
      <c r="C51" s="51" t="s">
        <v>2</v>
      </c>
      <c r="D51" s="41">
        <v>90</v>
      </c>
      <c r="E51" s="41">
        <v>60</v>
      </c>
      <c r="F51" s="40"/>
      <c r="G51" s="41"/>
      <c r="H51" s="41"/>
      <c r="I51" s="43">
        <f t="shared" si="5"/>
        <v>2.5</v>
      </c>
      <c r="J51" s="40"/>
      <c r="K51" s="41"/>
      <c r="L51" s="41"/>
      <c r="M51" s="41"/>
      <c r="N51" s="42"/>
      <c r="O51" s="43">
        <f t="shared" si="1"/>
        <v>0</v>
      </c>
      <c r="P51" s="43">
        <f t="shared" si="4"/>
        <v>28</v>
      </c>
      <c r="Q51" s="44">
        <f>P51/$I$85</f>
        <v>0.11475409836065574</v>
      </c>
      <c r="R51" s="45">
        <f t="shared" si="2"/>
        <v>0.58750000000000002</v>
      </c>
      <c r="S51" s="55">
        <f t="shared" si="3"/>
        <v>33</v>
      </c>
      <c r="T51" s="50"/>
    </row>
    <row r="52" spans="1:20" ht="15" customHeight="1" x14ac:dyDescent="0.4">
      <c r="A52" s="3" t="s">
        <v>57</v>
      </c>
      <c r="B52" s="13">
        <v>45217</v>
      </c>
      <c r="C52" s="51" t="s">
        <v>37</v>
      </c>
      <c r="D52" s="41">
        <v>60</v>
      </c>
      <c r="E52" s="41">
        <v>60</v>
      </c>
      <c r="F52" s="41">
        <v>30</v>
      </c>
      <c r="G52" s="41">
        <v>30</v>
      </c>
      <c r="H52" s="41"/>
      <c r="I52" s="43">
        <f t="shared" si="5"/>
        <v>3</v>
      </c>
      <c r="J52" s="40"/>
      <c r="K52" s="41"/>
      <c r="L52" s="41"/>
      <c r="M52" s="41"/>
      <c r="N52" s="42"/>
      <c r="O52" s="43">
        <f t="shared" si="1"/>
        <v>0</v>
      </c>
      <c r="P52" s="43">
        <f t="shared" si="4"/>
        <v>28</v>
      </c>
      <c r="Q52" s="44">
        <f>P52/$I$85</f>
        <v>0.11475409836065574</v>
      </c>
      <c r="R52" s="45">
        <f t="shared" si="2"/>
        <v>0.6</v>
      </c>
      <c r="S52" s="55">
        <f t="shared" si="3"/>
        <v>32</v>
      </c>
      <c r="T52" s="47"/>
    </row>
    <row r="53" spans="1:20" ht="15" customHeight="1" x14ac:dyDescent="0.4">
      <c r="A53" s="3" t="s">
        <v>58</v>
      </c>
      <c r="B53" s="13">
        <v>45218</v>
      </c>
      <c r="C53" s="51" t="s">
        <v>38</v>
      </c>
      <c r="D53" s="41">
        <v>90</v>
      </c>
      <c r="E53" s="41">
        <v>60</v>
      </c>
      <c r="F53" s="40"/>
      <c r="G53" s="41"/>
      <c r="H53" s="41"/>
      <c r="I53" s="43">
        <f t="shared" si="5"/>
        <v>2.5</v>
      </c>
      <c r="J53" s="40"/>
      <c r="K53" s="41"/>
      <c r="L53" s="41"/>
      <c r="M53" s="41"/>
      <c r="N53" s="42"/>
      <c r="O53" s="43">
        <f t="shared" si="1"/>
        <v>0</v>
      </c>
      <c r="P53" s="43">
        <f t="shared" si="4"/>
        <v>28</v>
      </c>
      <c r="Q53" s="44">
        <f>P53/$I$85</f>
        <v>0.11475409836065574</v>
      </c>
      <c r="R53" s="45">
        <f t="shared" si="2"/>
        <v>0.61250000000000004</v>
      </c>
      <c r="S53" s="55">
        <f t="shared" si="3"/>
        <v>31</v>
      </c>
      <c r="T53" s="50"/>
    </row>
    <row r="54" spans="1:20" ht="15" customHeight="1" x14ac:dyDescent="0.4">
      <c r="A54" s="3" t="s">
        <v>59</v>
      </c>
      <c r="B54" s="13">
        <v>45219</v>
      </c>
      <c r="C54" s="51" t="s">
        <v>3</v>
      </c>
      <c r="D54" s="41">
        <v>90</v>
      </c>
      <c r="E54" s="41">
        <v>60</v>
      </c>
      <c r="F54" s="40"/>
      <c r="G54" s="41"/>
      <c r="H54" s="41"/>
      <c r="I54" s="43">
        <f t="shared" si="5"/>
        <v>2.5</v>
      </c>
      <c r="J54" s="40"/>
      <c r="K54" s="41"/>
      <c r="L54" s="41"/>
      <c r="M54" s="41"/>
      <c r="N54" s="42"/>
      <c r="O54" s="43">
        <f t="shared" si="1"/>
        <v>0</v>
      </c>
      <c r="P54" s="43">
        <f t="shared" si="4"/>
        <v>28</v>
      </c>
      <c r="Q54" s="44">
        <f>P54/$I$85</f>
        <v>0.11475409836065574</v>
      </c>
      <c r="R54" s="45">
        <f t="shared" si="2"/>
        <v>0.625</v>
      </c>
      <c r="S54" s="55">
        <f t="shared" si="3"/>
        <v>30</v>
      </c>
      <c r="T54" s="50"/>
    </row>
    <row r="55" spans="1:20" ht="15" customHeight="1" x14ac:dyDescent="0.4">
      <c r="A55" s="3" t="s">
        <v>60</v>
      </c>
      <c r="B55" s="13">
        <v>45220</v>
      </c>
      <c r="C55" s="51" t="s">
        <v>4</v>
      </c>
      <c r="D55" s="41">
        <v>60</v>
      </c>
      <c r="E55" s="41">
        <v>60</v>
      </c>
      <c r="F55" s="41">
        <v>120</v>
      </c>
      <c r="G55" s="41">
        <v>120</v>
      </c>
      <c r="H55" s="41"/>
      <c r="I55" s="43">
        <f t="shared" si="5"/>
        <v>6</v>
      </c>
      <c r="J55" s="40"/>
      <c r="K55" s="41"/>
      <c r="L55" s="41"/>
      <c r="M55" s="41"/>
      <c r="N55" s="42"/>
      <c r="O55" s="43">
        <f t="shared" si="1"/>
        <v>0</v>
      </c>
      <c r="P55" s="43">
        <f t="shared" si="4"/>
        <v>28</v>
      </c>
      <c r="Q55" s="44">
        <f>P55/$I$85</f>
        <v>0.11475409836065574</v>
      </c>
      <c r="R55" s="45">
        <f t="shared" si="2"/>
        <v>0.63749999999999996</v>
      </c>
      <c r="S55" s="55">
        <f t="shared" si="3"/>
        <v>29</v>
      </c>
      <c r="T55" s="50"/>
    </row>
    <row r="56" spans="1:20" ht="15" customHeight="1" x14ac:dyDescent="0.4">
      <c r="A56" s="3" t="s">
        <v>61</v>
      </c>
      <c r="B56" s="13">
        <v>45221</v>
      </c>
      <c r="C56" s="51" t="s">
        <v>5</v>
      </c>
      <c r="D56" s="41">
        <v>60</v>
      </c>
      <c r="E56" s="41">
        <v>60</v>
      </c>
      <c r="F56" s="41">
        <v>120</v>
      </c>
      <c r="G56" s="41">
        <v>120</v>
      </c>
      <c r="H56" s="42"/>
      <c r="I56" s="43">
        <f t="shared" si="5"/>
        <v>6</v>
      </c>
      <c r="J56" s="40"/>
      <c r="K56" s="41"/>
      <c r="L56" s="41"/>
      <c r="M56" s="41"/>
      <c r="N56" s="42"/>
      <c r="O56" s="43">
        <f t="shared" si="1"/>
        <v>0</v>
      </c>
      <c r="P56" s="43">
        <f t="shared" si="4"/>
        <v>28</v>
      </c>
      <c r="Q56" s="44">
        <f>P56/$I$85</f>
        <v>0.11475409836065574</v>
      </c>
      <c r="R56" s="45">
        <f t="shared" si="2"/>
        <v>0.65</v>
      </c>
      <c r="S56" s="55">
        <f t="shared" si="3"/>
        <v>28</v>
      </c>
      <c r="T56" s="47"/>
    </row>
    <row r="57" spans="1:20" ht="15" customHeight="1" x14ac:dyDescent="0.4">
      <c r="A57" s="3" t="s">
        <v>62</v>
      </c>
      <c r="B57" s="13">
        <v>45222</v>
      </c>
      <c r="C57" s="51" t="s">
        <v>81</v>
      </c>
      <c r="D57" s="41">
        <v>90</v>
      </c>
      <c r="E57" s="41">
        <v>60</v>
      </c>
      <c r="F57" s="41"/>
      <c r="G57" s="41"/>
      <c r="H57" s="42"/>
      <c r="I57" s="43">
        <f t="shared" si="5"/>
        <v>2.5</v>
      </c>
      <c r="J57" s="40"/>
      <c r="K57" s="41"/>
      <c r="L57" s="41"/>
      <c r="M57" s="41"/>
      <c r="N57" s="42"/>
      <c r="O57" s="43">
        <f t="shared" si="1"/>
        <v>0</v>
      </c>
      <c r="P57" s="43">
        <f t="shared" si="4"/>
        <v>28</v>
      </c>
      <c r="Q57" s="44">
        <f>P57/$I$85</f>
        <v>0.11475409836065574</v>
      </c>
      <c r="R57" s="45">
        <f t="shared" si="2"/>
        <v>0.66249999999999998</v>
      </c>
      <c r="S57" s="55">
        <f t="shared" si="3"/>
        <v>27</v>
      </c>
      <c r="T57" s="47"/>
    </row>
    <row r="58" spans="1:20" ht="15" customHeight="1" x14ac:dyDescent="0.4">
      <c r="A58" s="3" t="s">
        <v>63</v>
      </c>
      <c r="B58" s="13">
        <v>45223</v>
      </c>
      <c r="C58" s="51" t="s">
        <v>2</v>
      </c>
      <c r="D58" s="41">
        <v>90</v>
      </c>
      <c r="E58" s="41">
        <v>60</v>
      </c>
      <c r="F58" s="41"/>
      <c r="G58" s="41"/>
      <c r="H58" s="41"/>
      <c r="I58" s="43">
        <f t="shared" si="5"/>
        <v>2.5</v>
      </c>
      <c r="J58" s="40"/>
      <c r="K58" s="41"/>
      <c r="L58" s="41"/>
      <c r="M58" s="41"/>
      <c r="N58" s="42"/>
      <c r="O58" s="43">
        <f t="shared" si="1"/>
        <v>0</v>
      </c>
      <c r="P58" s="43">
        <f t="shared" si="4"/>
        <v>28</v>
      </c>
      <c r="Q58" s="44">
        <f>P58/$I$85</f>
        <v>0.11475409836065574</v>
      </c>
      <c r="R58" s="45">
        <f t="shared" si="2"/>
        <v>0.67500000000000004</v>
      </c>
      <c r="S58" s="55">
        <f t="shared" si="3"/>
        <v>26</v>
      </c>
      <c r="T58" s="50"/>
    </row>
    <row r="59" spans="1:20" ht="15" customHeight="1" x14ac:dyDescent="0.4">
      <c r="A59" s="3" t="s">
        <v>64</v>
      </c>
      <c r="B59" s="13">
        <v>45224</v>
      </c>
      <c r="C59" s="51" t="s">
        <v>37</v>
      </c>
      <c r="D59" s="41">
        <v>60</v>
      </c>
      <c r="E59" s="41">
        <v>60</v>
      </c>
      <c r="F59" s="41">
        <v>30</v>
      </c>
      <c r="G59" s="41">
        <v>30</v>
      </c>
      <c r="H59" s="41"/>
      <c r="I59" s="43">
        <f t="shared" si="5"/>
        <v>3</v>
      </c>
      <c r="J59" s="40"/>
      <c r="K59" s="41"/>
      <c r="L59" s="41"/>
      <c r="M59" s="41"/>
      <c r="N59" s="42"/>
      <c r="O59" s="43">
        <f t="shared" si="1"/>
        <v>0</v>
      </c>
      <c r="P59" s="43">
        <f t="shared" si="4"/>
        <v>28</v>
      </c>
      <c r="Q59" s="44">
        <f>P59/$I$85</f>
        <v>0.11475409836065574</v>
      </c>
      <c r="R59" s="45">
        <f t="shared" si="2"/>
        <v>0.6875</v>
      </c>
      <c r="S59" s="55">
        <f t="shared" si="3"/>
        <v>25</v>
      </c>
      <c r="T59" s="50"/>
    </row>
    <row r="60" spans="1:20" ht="15" customHeight="1" x14ac:dyDescent="0.4">
      <c r="A60" s="3" t="s">
        <v>65</v>
      </c>
      <c r="B60" s="13">
        <v>45225</v>
      </c>
      <c r="C60" s="51" t="s">
        <v>38</v>
      </c>
      <c r="D60" s="41">
        <v>90</v>
      </c>
      <c r="E60" s="41">
        <v>60</v>
      </c>
      <c r="F60" s="41"/>
      <c r="G60" s="41"/>
      <c r="H60" s="41"/>
      <c r="I60" s="43">
        <f t="shared" si="5"/>
        <v>2.5</v>
      </c>
      <c r="J60" s="40"/>
      <c r="K60" s="41"/>
      <c r="L60" s="41"/>
      <c r="M60" s="41"/>
      <c r="N60" s="42"/>
      <c r="O60" s="43">
        <f t="shared" si="1"/>
        <v>0</v>
      </c>
      <c r="P60" s="43">
        <f t="shared" si="4"/>
        <v>28</v>
      </c>
      <c r="Q60" s="44">
        <f>P60/$I$85</f>
        <v>0.11475409836065574</v>
      </c>
      <c r="R60" s="45">
        <f t="shared" si="2"/>
        <v>0.7</v>
      </c>
      <c r="S60" s="55">
        <f t="shared" si="3"/>
        <v>24</v>
      </c>
      <c r="T60" s="50"/>
    </row>
    <row r="61" spans="1:20" ht="15" customHeight="1" x14ac:dyDescent="0.4">
      <c r="A61" s="3" t="s">
        <v>66</v>
      </c>
      <c r="B61" s="13">
        <v>45226</v>
      </c>
      <c r="C61" s="51" t="s">
        <v>3</v>
      </c>
      <c r="D61" s="41">
        <v>90</v>
      </c>
      <c r="E61" s="41">
        <v>60</v>
      </c>
      <c r="F61" s="41"/>
      <c r="G61" s="41"/>
      <c r="H61" s="41"/>
      <c r="I61" s="43">
        <f t="shared" si="5"/>
        <v>2.5</v>
      </c>
      <c r="J61" s="40"/>
      <c r="K61" s="41"/>
      <c r="L61" s="41"/>
      <c r="M61" s="41"/>
      <c r="N61" s="42"/>
      <c r="O61" s="43">
        <f t="shared" si="1"/>
        <v>0</v>
      </c>
      <c r="P61" s="43">
        <f t="shared" si="4"/>
        <v>28</v>
      </c>
      <c r="Q61" s="44">
        <f>P61/$I$85</f>
        <v>0.11475409836065574</v>
      </c>
      <c r="R61" s="45">
        <f t="shared" si="2"/>
        <v>0.71250000000000002</v>
      </c>
      <c r="S61" s="55">
        <f t="shared" si="3"/>
        <v>23</v>
      </c>
      <c r="T61" s="50"/>
    </row>
    <row r="62" spans="1:20" ht="15" customHeight="1" x14ac:dyDescent="0.4">
      <c r="A62" s="3" t="s">
        <v>67</v>
      </c>
      <c r="B62" s="13">
        <v>45227</v>
      </c>
      <c r="C62" s="51" t="s">
        <v>4</v>
      </c>
      <c r="D62" s="41">
        <v>60</v>
      </c>
      <c r="E62" s="41">
        <v>60</v>
      </c>
      <c r="F62" s="41">
        <v>120</v>
      </c>
      <c r="G62" s="41">
        <v>120</v>
      </c>
      <c r="H62" s="41"/>
      <c r="I62" s="43">
        <f t="shared" si="5"/>
        <v>6</v>
      </c>
      <c r="J62" s="40"/>
      <c r="K62" s="41"/>
      <c r="L62" s="41"/>
      <c r="M62" s="41"/>
      <c r="N62" s="42"/>
      <c r="O62" s="43">
        <f t="shared" si="1"/>
        <v>0</v>
      </c>
      <c r="P62" s="43">
        <f t="shared" si="4"/>
        <v>28</v>
      </c>
      <c r="Q62" s="44">
        <f>P62/$I$85</f>
        <v>0.11475409836065574</v>
      </c>
      <c r="R62" s="45">
        <f t="shared" si="2"/>
        <v>0.72499999999999998</v>
      </c>
      <c r="S62" s="55">
        <f t="shared" si="3"/>
        <v>22</v>
      </c>
      <c r="T62" s="50"/>
    </row>
    <row r="63" spans="1:20" x14ac:dyDescent="0.4">
      <c r="A63" s="3" t="s">
        <v>68</v>
      </c>
      <c r="B63" s="13">
        <v>45228</v>
      </c>
      <c r="C63" s="51" t="s">
        <v>5</v>
      </c>
      <c r="D63" s="41">
        <v>60</v>
      </c>
      <c r="E63" s="41">
        <v>60</v>
      </c>
      <c r="F63" s="41">
        <v>120</v>
      </c>
      <c r="G63" s="41">
        <v>120</v>
      </c>
      <c r="H63" s="42"/>
      <c r="I63" s="43">
        <f t="shared" si="5"/>
        <v>6</v>
      </c>
      <c r="J63" s="40"/>
      <c r="K63" s="41"/>
      <c r="L63" s="41"/>
      <c r="M63" s="41"/>
      <c r="N63" s="42"/>
      <c r="O63" s="43">
        <f t="shared" si="1"/>
        <v>0</v>
      </c>
      <c r="P63" s="43">
        <f t="shared" si="4"/>
        <v>28</v>
      </c>
      <c r="Q63" s="44">
        <f>P63/$I$85</f>
        <v>0.11475409836065574</v>
      </c>
      <c r="R63" s="45">
        <f t="shared" si="2"/>
        <v>0.73750000000000004</v>
      </c>
      <c r="S63" s="55">
        <f t="shared" si="3"/>
        <v>21</v>
      </c>
      <c r="T63" s="49"/>
    </row>
    <row r="64" spans="1:20" x14ac:dyDescent="0.4">
      <c r="A64" s="3" t="s">
        <v>69</v>
      </c>
      <c r="B64" s="13">
        <v>45229</v>
      </c>
      <c r="C64" s="51" t="s">
        <v>81</v>
      </c>
      <c r="D64" s="41">
        <v>60</v>
      </c>
      <c r="E64" s="41">
        <v>60</v>
      </c>
      <c r="F64" s="41"/>
      <c r="G64" s="41"/>
      <c r="H64" s="42"/>
      <c r="I64" s="43">
        <f t="shared" si="5"/>
        <v>2</v>
      </c>
      <c r="J64" s="40"/>
      <c r="K64" s="41"/>
      <c r="L64" s="41"/>
      <c r="M64" s="41"/>
      <c r="N64" s="42"/>
      <c r="O64" s="43">
        <f t="shared" si="1"/>
        <v>0</v>
      </c>
      <c r="P64" s="43">
        <f t="shared" si="4"/>
        <v>28</v>
      </c>
      <c r="Q64" s="44">
        <f>P64/$I$85</f>
        <v>0.11475409836065574</v>
      </c>
      <c r="R64" s="45">
        <f t="shared" si="2"/>
        <v>0.75</v>
      </c>
      <c r="S64" s="55">
        <f t="shared" si="3"/>
        <v>20</v>
      </c>
      <c r="T64" s="47"/>
    </row>
    <row r="65" spans="1:20" ht="15" customHeight="1" x14ac:dyDescent="0.4">
      <c r="A65" s="3" t="s">
        <v>70</v>
      </c>
      <c r="B65" s="13">
        <v>45230</v>
      </c>
      <c r="C65" s="51" t="s">
        <v>2</v>
      </c>
      <c r="D65" s="41">
        <v>90</v>
      </c>
      <c r="E65" s="41">
        <v>60</v>
      </c>
      <c r="F65" s="41"/>
      <c r="G65" s="41"/>
      <c r="H65" s="40"/>
      <c r="I65" s="43">
        <f t="shared" si="5"/>
        <v>2.5</v>
      </c>
      <c r="J65" s="40"/>
      <c r="K65" s="41"/>
      <c r="L65" s="41"/>
      <c r="M65" s="41"/>
      <c r="N65" s="42"/>
      <c r="O65" s="43">
        <f t="shared" si="1"/>
        <v>0</v>
      </c>
      <c r="P65" s="43">
        <f t="shared" si="4"/>
        <v>28</v>
      </c>
      <c r="Q65" s="44">
        <f>P65/$I$85</f>
        <v>0.11475409836065574</v>
      </c>
      <c r="R65" s="45">
        <f t="shared" si="2"/>
        <v>0.76249999999999996</v>
      </c>
      <c r="S65" s="55">
        <f t="shared" si="3"/>
        <v>19</v>
      </c>
      <c r="T65" s="46"/>
    </row>
    <row r="66" spans="1:20" ht="15" customHeight="1" x14ac:dyDescent="0.4">
      <c r="A66" s="3" t="s">
        <v>71</v>
      </c>
      <c r="B66" s="13">
        <v>45231</v>
      </c>
      <c r="C66" s="51" t="s">
        <v>37</v>
      </c>
      <c r="D66" s="41">
        <v>90</v>
      </c>
      <c r="E66" s="41">
        <v>60</v>
      </c>
      <c r="F66" s="41">
        <v>30</v>
      </c>
      <c r="G66" s="41">
        <v>30</v>
      </c>
      <c r="H66" s="40"/>
      <c r="I66" s="43">
        <f t="shared" si="5"/>
        <v>3.5</v>
      </c>
      <c r="J66" s="40"/>
      <c r="K66" s="41"/>
      <c r="L66" s="41"/>
      <c r="M66" s="41"/>
      <c r="N66" s="42"/>
      <c r="O66" s="43">
        <f t="shared" si="1"/>
        <v>0</v>
      </c>
      <c r="P66" s="43">
        <f t="shared" si="4"/>
        <v>28</v>
      </c>
      <c r="Q66" s="44">
        <f>P66/$I$85</f>
        <v>0.11475409836065574</v>
      </c>
      <c r="R66" s="45">
        <f t="shared" si="2"/>
        <v>0.77500000000000002</v>
      </c>
      <c r="S66" s="55">
        <f t="shared" si="3"/>
        <v>18</v>
      </c>
      <c r="T66" s="46"/>
    </row>
    <row r="67" spans="1:20" ht="15" customHeight="1" x14ac:dyDescent="0.4">
      <c r="A67" s="3" t="s">
        <v>72</v>
      </c>
      <c r="B67" s="13">
        <v>45232</v>
      </c>
      <c r="C67" s="51" t="s">
        <v>38</v>
      </c>
      <c r="D67" s="41">
        <v>60</v>
      </c>
      <c r="E67" s="41">
        <v>60</v>
      </c>
      <c r="F67" s="41"/>
      <c r="G67" s="41"/>
      <c r="H67" s="40"/>
      <c r="I67" s="43">
        <f t="shared" si="5"/>
        <v>2</v>
      </c>
      <c r="J67" s="40"/>
      <c r="K67" s="41"/>
      <c r="L67" s="41"/>
      <c r="M67" s="41"/>
      <c r="N67" s="42"/>
      <c r="O67" s="43">
        <f t="shared" si="1"/>
        <v>0</v>
      </c>
      <c r="P67" s="43">
        <f t="shared" si="4"/>
        <v>28</v>
      </c>
      <c r="Q67" s="44">
        <f>P67/$I$85</f>
        <v>0.11475409836065574</v>
      </c>
      <c r="R67" s="45">
        <f t="shared" si="2"/>
        <v>0.78749999999999998</v>
      </c>
      <c r="S67" s="55">
        <f t="shared" si="3"/>
        <v>17</v>
      </c>
      <c r="T67" s="46"/>
    </row>
    <row r="68" spans="1:20" ht="15" customHeight="1" x14ac:dyDescent="0.4">
      <c r="A68" s="3" t="s">
        <v>73</v>
      </c>
      <c r="B68" s="13">
        <v>45233</v>
      </c>
      <c r="C68" s="51" t="s">
        <v>3</v>
      </c>
      <c r="D68" s="41">
        <v>90</v>
      </c>
      <c r="E68" s="41">
        <v>60</v>
      </c>
      <c r="F68" s="41"/>
      <c r="G68" s="41"/>
      <c r="H68" s="42"/>
      <c r="I68" s="43">
        <f t="shared" si="5"/>
        <v>2.5</v>
      </c>
      <c r="J68" s="40"/>
      <c r="K68" s="41"/>
      <c r="L68" s="41"/>
      <c r="M68" s="41"/>
      <c r="N68" s="42"/>
      <c r="O68" s="43">
        <f t="shared" si="1"/>
        <v>0</v>
      </c>
      <c r="P68" s="43">
        <f t="shared" si="4"/>
        <v>28</v>
      </c>
      <c r="Q68" s="44">
        <f>P68/$I$85</f>
        <v>0.11475409836065574</v>
      </c>
      <c r="R68" s="45">
        <f t="shared" si="2"/>
        <v>0.8</v>
      </c>
      <c r="S68" s="55">
        <f t="shared" si="3"/>
        <v>16</v>
      </c>
      <c r="T68" s="46"/>
    </row>
    <row r="69" spans="1:20" ht="15" customHeight="1" x14ac:dyDescent="0.4">
      <c r="A69" s="3" t="s">
        <v>74</v>
      </c>
      <c r="B69" s="13">
        <v>45234</v>
      </c>
      <c r="C69" s="51" t="s">
        <v>4</v>
      </c>
      <c r="D69" s="41">
        <v>90</v>
      </c>
      <c r="E69" s="41">
        <v>60</v>
      </c>
      <c r="F69" s="41">
        <v>120</v>
      </c>
      <c r="G69" s="41">
        <v>120</v>
      </c>
      <c r="H69" s="42"/>
      <c r="I69" s="43">
        <f t="shared" ref="I69:I84" si="6">SUM(D69:H69)/60</f>
        <v>6.5</v>
      </c>
      <c r="J69" s="40"/>
      <c r="K69" s="41"/>
      <c r="L69" s="41"/>
      <c r="M69" s="41"/>
      <c r="N69" s="42"/>
      <c r="O69" s="43">
        <f t="shared" ref="O69:O84" si="7">SUM(J69:N69)/60</f>
        <v>0</v>
      </c>
      <c r="P69" s="43">
        <f t="shared" si="4"/>
        <v>28</v>
      </c>
      <c r="Q69" s="44">
        <f>P69/$I$85</f>
        <v>0.11475409836065574</v>
      </c>
      <c r="R69" s="45">
        <f t="shared" si="2"/>
        <v>0.8125</v>
      </c>
      <c r="S69" s="55">
        <f t="shared" si="3"/>
        <v>15</v>
      </c>
      <c r="T69" s="46"/>
    </row>
    <row r="70" spans="1:20" ht="15" customHeight="1" x14ac:dyDescent="0.4">
      <c r="A70" s="3" t="s">
        <v>75</v>
      </c>
      <c r="B70" s="13">
        <v>45235</v>
      </c>
      <c r="C70" s="51" t="s">
        <v>5</v>
      </c>
      <c r="D70" s="41">
        <v>60</v>
      </c>
      <c r="E70" s="41">
        <v>60</v>
      </c>
      <c r="F70" s="41">
        <v>120</v>
      </c>
      <c r="G70" s="41">
        <v>120</v>
      </c>
      <c r="H70" s="42"/>
      <c r="I70" s="43">
        <f t="shared" si="6"/>
        <v>6</v>
      </c>
      <c r="J70" s="40"/>
      <c r="K70" s="41"/>
      <c r="L70" s="41"/>
      <c r="M70" s="41"/>
      <c r="N70" s="42"/>
      <c r="O70" s="43">
        <f t="shared" si="7"/>
        <v>0</v>
      </c>
      <c r="P70" s="43">
        <f t="shared" si="4"/>
        <v>28</v>
      </c>
      <c r="Q70" s="44">
        <f>P70/$I$85</f>
        <v>0.11475409836065574</v>
      </c>
      <c r="R70" s="45">
        <f t="shared" si="2"/>
        <v>0.82499999999999996</v>
      </c>
      <c r="S70" s="55">
        <f t="shared" si="3"/>
        <v>14</v>
      </c>
      <c r="T70" s="46"/>
    </row>
    <row r="71" spans="1:20" ht="15" customHeight="1" x14ac:dyDescent="0.4">
      <c r="A71" s="3" t="s">
        <v>76</v>
      </c>
      <c r="B71" s="13">
        <v>45236</v>
      </c>
      <c r="C71" s="51" t="s">
        <v>81</v>
      </c>
      <c r="D71" s="41">
        <v>90</v>
      </c>
      <c r="E71" s="41">
        <v>60</v>
      </c>
      <c r="F71" s="41"/>
      <c r="G71" s="41"/>
      <c r="H71" s="42"/>
      <c r="I71" s="43">
        <f t="shared" si="6"/>
        <v>2.5</v>
      </c>
      <c r="J71" s="40"/>
      <c r="K71" s="41"/>
      <c r="L71" s="41"/>
      <c r="M71" s="41"/>
      <c r="N71" s="42"/>
      <c r="O71" s="43">
        <f t="shared" si="7"/>
        <v>0</v>
      </c>
      <c r="P71" s="43">
        <f t="shared" si="4"/>
        <v>28</v>
      </c>
      <c r="Q71" s="44">
        <f>P71/$I$85</f>
        <v>0.11475409836065574</v>
      </c>
      <c r="R71" s="45">
        <f t="shared" ref="R71:R84" si="8">A71/$A$84</f>
        <v>0.83750000000000002</v>
      </c>
      <c r="S71" s="55">
        <f t="shared" ref="S71:S84" si="9">$A$84-A71</f>
        <v>13</v>
      </c>
      <c r="T71" s="46"/>
    </row>
    <row r="72" spans="1:20" ht="15" customHeight="1" x14ac:dyDescent="0.4">
      <c r="A72" s="3" t="s">
        <v>77</v>
      </c>
      <c r="B72" s="13">
        <v>45237</v>
      </c>
      <c r="C72" s="51" t="s">
        <v>2</v>
      </c>
      <c r="D72" s="41">
        <v>90</v>
      </c>
      <c r="E72" s="41">
        <v>60</v>
      </c>
      <c r="F72" s="41"/>
      <c r="G72" s="41"/>
      <c r="H72" s="42"/>
      <c r="I72" s="43">
        <f t="shared" si="6"/>
        <v>2.5</v>
      </c>
      <c r="J72" s="40"/>
      <c r="K72" s="41"/>
      <c r="L72" s="41"/>
      <c r="M72" s="41"/>
      <c r="N72" s="42"/>
      <c r="O72" s="43">
        <f t="shared" si="7"/>
        <v>0</v>
      </c>
      <c r="P72" s="43">
        <f t="shared" ref="P72:P84" si="10">P71+O72</f>
        <v>28</v>
      </c>
      <c r="Q72" s="44">
        <f>P72/$I$85</f>
        <v>0.11475409836065574</v>
      </c>
      <c r="R72" s="45">
        <f t="shared" si="8"/>
        <v>0.85</v>
      </c>
      <c r="S72" s="55">
        <f t="shared" si="9"/>
        <v>12</v>
      </c>
      <c r="T72" s="46"/>
    </row>
    <row r="73" spans="1:20" ht="15" customHeight="1" x14ac:dyDescent="0.4">
      <c r="A73" s="3" t="s">
        <v>78</v>
      </c>
      <c r="B73" s="13">
        <v>45238</v>
      </c>
      <c r="C73" s="51" t="s">
        <v>37</v>
      </c>
      <c r="D73" s="41">
        <v>60</v>
      </c>
      <c r="E73" s="41">
        <v>60</v>
      </c>
      <c r="F73" s="41">
        <v>30</v>
      </c>
      <c r="G73" s="41">
        <v>30</v>
      </c>
      <c r="H73" s="42"/>
      <c r="I73" s="43">
        <f t="shared" si="6"/>
        <v>3</v>
      </c>
      <c r="J73" s="40"/>
      <c r="K73" s="41"/>
      <c r="L73" s="41"/>
      <c r="M73" s="41"/>
      <c r="N73" s="42"/>
      <c r="O73" s="43">
        <f t="shared" si="7"/>
        <v>0</v>
      </c>
      <c r="P73" s="43">
        <f t="shared" si="10"/>
        <v>28</v>
      </c>
      <c r="Q73" s="44">
        <f>P73/$I$85</f>
        <v>0.11475409836065574</v>
      </c>
      <c r="R73" s="45">
        <f t="shared" si="8"/>
        <v>0.86250000000000004</v>
      </c>
      <c r="S73" s="55">
        <f t="shared" si="9"/>
        <v>11</v>
      </c>
      <c r="T73" s="46"/>
    </row>
    <row r="74" spans="1:20" ht="15" customHeight="1" x14ac:dyDescent="0.4">
      <c r="A74" s="3" t="s">
        <v>79</v>
      </c>
      <c r="B74" s="13">
        <v>45239</v>
      </c>
      <c r="C74" s="51" t="s">
        <v>38</v>
      </c>
      <c r="D74" s="41">
        <v>90</v>
      </c>
      <c r="E74" s="41">
        <v>60</v>
      </c>
      <c r="F74" s="41"/>
      <c r="G74" s="41"/>
      <c r="H74" s="42"/>
      <c r="I74" s="43">
        <f t="shared" si="6"/>
        <v>2.5</v>
      </c>
      <c r="J74" s="40"/>
      <c r="K74" s="41"/>
      <c r="L74" s="41"/>
      <c r="M74" s="41"/>
      <c r="N74" s="42"/>
      <c r="O74" s="43">
        <f t="shared" si="7"/>
        <v>0</v>
      </c>
      <c r="P74" s="43">
        <f t="shared" si="10"/>
        <v>28</v>
      </c>
      <c r="Q74" s="44">
        <f>P74/$I$85</f>
        <v>0.11475409836065574</v>
      </c>
      <c r="R74" s="45">
        <f t="shared" si="8"/>
        <v>0.875</v>
      </c>
      <c r="S74" s="55">
        <f t="shared" si="9"/>
        <v>10</v>
      </c>
      <c r="T74" s="46"/>
    </row>
    <row r="75" spans="1:20" ht="15" customHeight="1" x14ac:dyDescent="0.4">
      <c r="A75" s="3" t="s">
        <v>80</v>
      </c>
      <c r="B75" s="13">
        <v>45240</v>
      </c>
      <c r="C75" s="51" t="s">
        <v>3</v>
      </c>
      <c r="D75" s="41">
        <v>90</v>
      </c>
      <c r="E75" s="41">
        <v>60</v>
      </c>
      <c r="F75" s="40"/>
      <c r="G75" s="41"/>
      <c r="H75" s="42"/>
      <c r="I75" s="43">
        <f t="shared" si="6"/>
        <v>2.5</v>
      </c>
      <c r="J75" s="40"/>
      <c r="K75" s="41"/>
      <c r="L75" s="41"/>
      <c r="M75" s="41"/>
      <c r="N75" s="42"/>
      <c r="O75" s="43">
        <f t="shared" si="7"/>
        <v>0</v>
      </c>
      <c r="P75" s="43">
        <f t="shared" si="10"/>
        <v>28</v>
      </c>
      <c r="Q75" s="44">
        <f>P75/$I$85</f>
        <v>0.11475409836065574</v>
      </c>
      <c r="R75" s="45">
        <f t="shared" si="8"/>
        <v>0.88749999999999996</v>
      </c>
      <c r="S75" s="55">
        <f t="shared" si="9"/>
        <v>9</v>
      </c>
      <c r="T75" s="46"/>
    </row>
    <row r="76" spans="1:20" ht="15" customHeight="1" x14ac:dyDescent="0.4">
      <c r="A76" s="3" t="s">
        <v>82</v>
      </c>
      <c r="B76" s="13">
        <v>45241</v>
      </c>
      <c r="C76" s="51" t="s">
        <v>4</v>
      </c>
      <c r="D76" s="41">
        <v>60</v>
      </c>
      <c r="E76" s="41">
        <v>60</v>
      </c>
      <c r="F76" s="41">
        <v>180</v>
      </c>
      <c r="G76" s="41">
        <v>180</v>
      </c>
      <c r="H76" s="7"/>
      <c r="I76" s="6">
        <f t="shared" si="6"/>
        <v>8</v>
      </c>
      <c r="J76" s="14"/>
      <c r="K76" s="5"/>
      <c r="L76" s="5"/>
      <c r="M76" s="5"/>
      <c r="N76" s="7"/>
      <c r="O76" s="6">
        <f t="shared" si="7"/>
        <v>0</v>
      </c>
      <c r="P76" s="6">
        <f t="shared" si="10"/>
        <v>28</v>
      </c>
      <c r="Q76" s="17">
        <f>P76/$I$85</f>
        <v>0.11475409836065574</v>
      </c>
      <c r="R76" s="45">
        <f t="shared" si="8"/>
        <v>0.9</v>
      </c>
      <c r="S76" s="55">
        <f t="shared" si="9"/>
        <v>8</v>
      </c>
      <c r="T76" s="11"/>
    </row>
    <row r="77" spans="1:20" ht="15" customHeight="1" x14ac:dyDescent="0.4">
      <c r="A77" s="3" t="s">
        <v>83</v>
      </c>
      <c r="B77" s="13">
        <v>45242</v>
      </c>
      <c r="C77" s="51" t="s">
        <v>5</v>
      </c>
      <c r="D77" s="41">
        <v>60</v>
      </c>
      <c r="E77" s="41">
        <v>60</v>
      </c>
      <c r="F77" s="41">
        <v>180</v>
      </c>
      <c r="G77" s="41">
        <v>180</v>
      </c>
      <c r="H77" s="7"/>
      <c r="I77" s="6">
        <f t="shared" si="6"/>
        <v>8</v>
      </c>
      <c r="J77" s="14"/>
      <c r="K77" s="5"/>
      <c r="L77" s="5"/>
      <c r="M77" s="5"/>
      <c r="N77" s="7"/>
      <c r="O77" s="6">
        <f t="shared" si="7"/>
        <v>0</v>
      </c>
      <c r="P77" s="6">
        <f t="shared" si="10"/>
        <v>28</v>
      </c>
      <c r="Q77" s="17">
        <f>P77/$I$85</f>
        <v>0.11475409836065574</v>
      </c>
      <c r="R77" s="45">
        <f t="shared" si="8"/>
        <v>0.91249999999999998</v>
      </c>
      <c r="S77" s="55">
        <f t="shared" si="9"/>
        <v>7</v>
      </c>
      <c r="T77" s="9"/>
    </row>
    <row r="78" spans="1:20" ht="15" customHeight="1" x14ac:dyDescent="0.4">
      <c r="A78" s="3" t="s">
        <v>84</v>
      </c>
      <c r="B78" s="13">
        <v>45243</v>
      </c>
      <c r="C78" s="51" t="s">
        <v>81</v>
      </c>
      <c r="D78" s="41">
        <v>90</v>
      </c>
      <c r="E78" s="41">
        <v>60</v>
      </c>
      <c r="F78" s="14"/>
      <c r="G78" s="5"/>
      <c r="H78" s="7"/>
      <c r="I78" s="6">
        <f t="shared" si="6"/>
        <v>2.5</v>
      </c>
      <c r="J78" s="14"/>
      <c r="K78" s="5"/>
      <c r="L78" s="5"/>
      <c r="M78" s="5"/>
      <c r="N78" s="7"/>
      <c r="O78" s="6">
        <f t="shared" si="7"/>
        <v>0</v>
      </c>
      <c r="P78" s="6">
        <f t="shared" si="10"/>
        <v>28</v>
      </c>
      <c r="Q78" s="17">
        <f>P78/$I$85</f>
        <v>0.11475409836065574</v>
      </c>
      <c r="R78" s="45">
        <f t="shared" si="8"/>
        <v>0.92500000000000004</v>
      </c>
      <c r="S78" s="55">
        <f t="shared" si="9"/>
        <v>6</v>
      </c>
      <c r="T78" s="9"/>
    </row>
    <row r="79" spans="1:20" ht="15" customHeight="1" x14ac:dyDescent="0.4">
      <c r="A79" s="3" t="s">
        <v>85</v>
      </c>
      <c r="B79" s="13">
        <v>45244</v>
      </c>
      <c r="C79" s="51" t="s">
        <v>2</v>
      </c>
      <c r="D79" s="41">
        <v>90</v>
      </c>
      <c r="E79" s="41">
        <v>60</v>
      </c>
      <c r="F79" s="14"/>
      <c r="G79" s="5"/>
      <c r="H79" s="7"/>
      <c r="I79" s="6">
        <f t="shared" si="6"/>
        <v>2.5</v>
      </c>
      <c r="J79" s="14"/>
      <c r="K79" s="5"/>
      <c r="L79" s="5"/>
      <c r="M79" s="5"/>
      <c r="N79" s="7"/>
      <c r="O79" s="6">
        <f t="shared" si="7"/>
        <v>0</v>
      </c>
      <c r="P79" s="6">
        <f t="shared" si="10"/>
        <v>28</v>
      </c>
      <c r="Q79" s="17">
        <f>P79/$I$85</f>
        <v>0.11475409836065574</v>
      </c>
      <c r="R79" s="45">
        <f t="shared" si="8"/>
        <v>0.9375</v>
      </c>
      <c r="S79" s="55">
        <f t="shared" si="9"/>
        <v>5</v>
      </c>
      <c r="T79" s="9"/>
    </row>
    <row r="80" spans="1:20" ht="15" customHeight="1" x14ac:dyDescent="0.4">
      <c r="A80" s="3" t="s">
        <v>86</v>
      </c>
      <c r="B80" s="13">
        <v>45245</v>
      </c>
      <c r="C80" s="51" t="s">
        <v>37</v>
      </c>
      <c r="D80" s="41">
        <v>60</v>
      </c>
      <c r="E80" s="41">
        <v>60</v>
      </c>
      <c r="F80" s="41">
        <v>30</v>
      </c>
      <c r="G80" s="41">
        <v>30</v>
      </c>
      <c r="H80" s="7"/>
      <c r="I80" s="6">
        <f t="shared" si="6"/>
        <v>3</v>
      </c>
      <c r="J80" s="14"/>
      <c r="K80" s="5"/>
      <c r="L80" s="5"/>
      <c r="M80" s="5"/>
      <c r="N80" s="7"/>
      <c r="O80" s="6">
        <f t="shared" si="7"/>
        <v>0</v>
      </c>
      <c r="P80" s="6">
        <f t="shared" si="10"/>
        <v>28</v>
      </c>
      <c r="Q80" s="17">
        <f>P80/$I$85</f>
        <v>0.11475409836065574</v>
      </c>
      <c r="R80" s="45">
        <f t="shared" si="8"/>
        <v>0.95</v>
      </c>
      <c r="S80" s="55">
        <f t="shared" si="9"/>
        <v>4</v>
      </c>
      <c r="T80" s="9"/>
    </row>
    <row r="81" spans="1:20" ht="15" customHeight="1" x14ac:dyDescent="0.4">
      <c r="A81" s="3" t="s">
        <v>87</v>
      </c>
      <c r="B81" s="13">
        <v>45246</v>
      </c>
      <c r="C81" s="51" t="s">
        <v>38</v>
      </c>
      <c r="D81" s="41">
        <v>90</v>
      </c>
      <c r="E81" s="41">
        <v>60</v>
      </c>
      <c r="F81" s="5"/>
      <c r="G81" s="5"/>
      <c r="H81" s="7"/>
      <c r="I81" s="6">
        <f t="shared" si="6"/>
        <v>2.5</v>
      </c>
      <c r="J81" s="14"/>
      <c r="K81" s="5"/>
      <c r="L81" s="5"/>
      <c r="M81" s="5"/>
      <c r="N81" s="7"/>
      <c r="O81" s="6">
        <f t="shared" si="7"/>
        <v>0</v>
      </c>
      <c r="P81" s="6">
        <f t="shared" si="10"/>
        <v>28</v>
      </c>
      <c r="Q81" s="17">
        <f>P81/$I$85</f>
        <v>0.11475409836065574</v>
      </c>
      <c r="R81" s="45">
        <f t="shared" si="8"/>
        <v>0.96250000000000002</v>
      </c>
      <c r="S81" s="55">
        <f t="shared" si="9"/>
        <v>3</v>
      </c>
      <c r="T81" s="9"/>
    </row>
    <row r="82" spans="1:20" ht="15" customHeight="1" x14ac:dyDescent="0.4">
      <c r="A82" s="3" t="s">
        <v>88</v>
      </c>
      <c r="B82" s="13">
        <v>45247</v>
      </c>
      <c r="C82" s="51" t="s">
        <v>3</v>
      </c>
      <c r="D82" s="41">
        <v>90</v>
      </c>
      <c r="E82" s="41">
        <v>60</v>
      </c>
      <c r="F82" s="5"/>
      <c r="G82" s="5"/>
      <c r="H82" s="7"/>
      <c r="I82" s="6">
        <f t="shared" si="6"/>
        <v>2.5</v>
      </c>
      <c r="J82" s="14"/>
      <c r="K82" s="5"/>
      <c r="L82" s="5"/>
      <c r="M82" s="5"/>
      <c r="N82" s="7"/>
      <c r="O82" s="6">
        <f t="shared" si="7"/>
        <v>0</v>
      </c>
      <c r="P82" s="6">
        <f t="shared" si="10"/>
        <v>28</v>
      </c>
      <c r="Q82" s="17">
        <f>P82/$I$85</f>
        <v>0.11475409836065574</v>
      </c>
      <c r="R82" s="45">
        <f t="shared" si="8"/>
        <v>0.97499999999999998</v>
      </c>
      <c r="S82" s="55">
        <f t="shared" si="9"/>
        <v>2</v>
      </c>
      <c r="T82" s="9"/>
    </row>
    <row r="83" spans="1:20" ht="15" customHeight="1" x14ac:dyDescent="0.4">
      <c r="A83" s="3" t="s">
        <v>89</v>
      </c>
      <c r="B83" s="13">
        <v>45248</v>
      </c>
      <c r="C83" s="51" t="s">
        <v>4</v>
      </c>
      <c r="D83" s="41">
        <v>60</v>
      </c>
      <c r="E83" s="41">
        <v>60</v>
      </c>
      <c r="F83" s="41">
        <v>180</v>
      </c>
      <c r="G83" s="41">
        <v>180</v>
      </c>
      <c r="H83" s="7"/>
      <c r="I83" s="6">
        <f t="shared" si="6"/>
        <v>8</v>
      </c>
      <c r="J83" s="14"/>
      <c r="K83" s="5"/>
      <c r="L83" s="5"/>
      <c r="M83" s="5"/>
      <c r="N83" s="7"/>
      <c r="O83" s="6">
        <f t="shared" si="7"/>
        <v>0</v>
      </c>
      <c r="P83" s="6">
        <f t="shared" si="10"/>
        <v>28</v>
      </c>
      <c r="Q83" s="17">
        <f>P83/$I$85</f>
        <v>0.11475409836065574</v>
      </c>
      <c r="R83" s="45">
        <f t="shared" si="8"/>
        <v>0.98750000000000004</v>
      </c>
      <c r="S83" s="55">
        <f t="shared" si="9"/>
        <v>1</v>
      </c>
      <c r="T83" s="9"/>
    </row>
    <row r="84" spans="1:20" ht="15" customHeight="1" x14ac:dyDescent="0.4">
      <c r="A84" s="3" t="s">
        <v>90</v>
      </c>
      <c r="B84" s="13">
        <v>45249</v>
      </c>
      <c r="C84" s="51" t="s">
        <v>5</v>
      </c>
      <c r="D84" s="41">
        <v>60</v>
      </c>
      <c r="E84" s="41">
        <v>60</v>
      </c>
      <c r="F84" s="14"/>
      <c r="G84" s="5"/>
      <c r="H84" s="7"/>
      <c r="I84" s="6">
        <f t="shared" si="6"/>
        <v>2</v>
      </c>
      <c r="J84" s="14"/>
      <c r="K84" s="5"/>
      <c r="L84" s="5"/>
      <c r="M84" s="5"/>
      <c r="N84" s="7"/>
      <c r="O84" s="6">
        <f t="shared" si="7"/>
        <v>0</v>
      </c>
      <c r="P84" s="6">
        <f t="shared" si="10"/>
        <v>28</v>
      </c>
      <c r="Q84" s="17">
        <f>P84/$I$85</f>
        <v>0.11475409836065574</v>
      </c>
      <c r="R84" s="45">
        <f t="shared" si="8"/>
        <v>1</v>
      </c>
      <c r="S84" s="55">
        <f t="shared" si="9"/>
        <v>0</v>
      </c>
      <c r="T84" s="9" t="s">
        <v>104</v>
      </c>
    </row>
    <row r="85" spans="1:20" ht="15" customHeight="1" thickBot="1" x14ac:dyDescent="0.45">
      <c r="B85" s="8"/>
      <c r="C85" s="15"/>
      <c r="D85" s="56">
        <f>SUM(D5:D84)/60</f>
        <v>94</v>
      </c>
      <c r="E85" s="57">
        <f>SUM(E5:E84)/60</f>
        <v>80</v>
      </c>
      <c r="F85" s="57">
        <f>SUM(F5:F84)/60</f>
        <v>35</v>
      </c>
      <c r="G85" s="58">
        <f>SUM(G5:G84)/60</f>
        <v>35</v>
      </c>
      <c r="H85" s="59">
        <f>SUM(H5:H84)/60</f>
        <v>0</v>
      </c>
      <c r="I85" s="60">
        <f>SUM(I5:I84)</f>
        <v>244</v>
      </c>
      <c r="J85" s="56">
        <f>SUM(J5:J84)/60</f>
        <v>14</v>
      </c>
      <c r="K85" s="57">
        <f>SUM(K5:K84)/60</f>
        <v>14</v>
      </c>
      <c r="L85" s="57"/>
      <c r="M85" s="58">
        <f>SUM(M5:M84)/60</f>
        <v>0</v>
      </c>
      <c r="N85" s="59">
        <f>SUM(N5:N84)/60</f>
        <v>0</v>
      </c>
      <c r="O85" s="60">
        <f>SUM(O5:O84)</f>
        <v>28</v>
      </c>
      <c r="P85" s="61"/>
      <c r="Q85" s="61"/>
      <c r="R85" s="61"/>
      <c r="S85" s="61"/>
      <c r="T85" s="10"/>
    </row>
    <row r="86" spans="1:20" ht="16.5" thickTop="1" x14ac:dyDescent="0.4"/>
  </sheetData>
  <mergeCells count="23">
    <mergeCell ref="Q3:Q4"/>
    <mergeCell ref="P3:P4"/>
    <mergeCell ref="T3:T4"/>
    <mergeCell ref="J1:O1"/>
    <mergeCell ref="J2:N2"/>
    <mergeCell ref="J3:J4"/>
    <mergeCell ref="K3:K4"/>
    <mergeCell ref="M3:M4"/>
    <mergeCell ref="N3:N4"/>
    <mergeCell ref="O3:O4"/>
    <mergeCell ref="L3:L4"/>
    <mergeCell ref="I3:I4"/>
    <mergeCell ref="S3:S4"/>
    <mergeCell ref="R3:R4"/>
    <mergeCell ref="B2:B4"/>
    <mergeCell ref="C2:C4"/>
    <mergeCell ref="D2:H2"/>
    <mergeCell ref="D3:D4"/>
    <mergeCell ref="E3:E4"/>
    <mergeCell ref="G3:G4"/>
    <mergeCell ref="H3:H4"/>
    <mergeCell ref="F3:F4"/>
    <mergeCell ref="A1:I1"/>
  </mergeCells>
  <phoneticPr fontId="1"/>
  <conditionalFormatting sqref="C5:C84">
    <cfRule type="expression" dxfId="0" priority="1">
      <formula>OR($C5="土",$C5="日")</formula>
    </cfRule>
  </conditionalFormatting>
  <pageMargins left="0.70866141732283472" right="0.70866141732283472" top="0.74803149606299213" bottom="0.74803149606299213" header="0.31496062992125984" footer="0.31496062992125984"/>
  <pageSetup paperSize="9" scale="4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時間管理</vt:lpstr>
      <vt:lpstr>時間管理!Print_Area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インベクト</dc:creator>
  <cp:lastModifiedBy>インベクト</cp:lastModifiedBy>
  <cp:lastPrinted>2021-07-29T05:25:10Z</cp:lastPrinted>
  <dcterms:created xsi:type="dcterms:W3CDTF">2020-05-27T06:13:37Z</dcterms:created>
  <dcterms:modified xsi:type="dcterms:W3CDTF">2023-09-10T01:52:30Z</dcterms:modified>
</cp:coreProperties>
</file>